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<sst xmlns="http://schemas.openxmlformats.org/spreadsheetml/2006/main" count="1036" uniqueCount="493">
  <si>
    <t>姓名</t>
  </si>
  <si>
    <t>性别</t>
  </si>
  <si>
    <t>出生年月</t>
  </si>
  <si>
    <t>毕业学校</t>
  </si>
  <si>
    <t>所学专业</t>
  </si>
  <si>
    <t>学历</t>
  </si>
  <si>
    <t>准考证号</t>
  </si>
  <si>
    <t>职位</t>
  </si>
  <si>
    <t>赵培辰</t>
  </si>
  <si>
    <t>女</t>
  </si>
  <si>
    <t>19921219</t>
  </si>
  <si>
    <t>南京艺术学院</t>
  </si>
  <si>
    <t>美术学</t>
  </si>
  <si>
    <t>大学本科</t>
  </si>
  <si>
    <t>108171510947</t>
  </si>
  <si>
    <t>D09</t>
  </si>
  <si>
    <t>美术教师</t>
  </si>
  <si>
    <t>滨海镇第二小学</t>
  </si>
  <si>
    <t>莫芳芳</t>
  </si>
  <si>
    <t>19920913</t>
  </si>
  <si>
    <t>浙江工商大学</t>
  </si>
  <si>
    <t>国际经济与贸易</t>
  </si>
  <si>
    <t>108171510927</t>
  </si>
  <si>
    <t>D03</t>
  </si>
  <si>
    <t>小学数学教师</t>
  </si>
  <si>
    <t>陶巧琪</t>
  </si>
  <si>
    <t>19900725</t>
  </si>
  <si>
    <t>绍兴文理学院</t>
  </si>
  <si>
    <t>英语</t>
  </si>
  <si>
    <t>108171510742</t>
  </si>
  <si>
    <t>D02</t>
  </si>
  <si>
    <t>小学语文教师</t>
  </si>
  <si>
    <t>滨海镇第三小学</t>
  </si>
  <si>
    <t>黄芳芳</t>
  </si>
  <si>
    <t>19891203</t>
  </si>
  <si>
    <t>温州大学</t>
  </si>
  <si>
    <t>应用化学</t>
  </si>
  <si>
    <t>108171510293</t>
  </si>
  <si>
    <t>D05</t>
  </si>
  <si>
    <t>科学教师</t>
  </si>
  <si>
    <t>滨海镇中心小学</t>
  </si>
  <si>
    <t>吴奕娴</t>
  </si>
  <si>
    <t>19900709</t>
  </si>
  <si>
    <t>浙江大学</t>
  </si>
  <si>
    <t>民族传统体育</t>
  </si>
  <si>
    <t>108171510740</t>
  </si>
  <si>
    <t>D10</t>
  </si>
  <si>
    <t>体育教育</t>
  </si>
  <si>
    <t>蒋媛</t>
  </si>
  <si>
    <t>19921015</t>
  </si>
  <si>
    <t>贵州工程应用技术学院</t>
  </si>
  <si>
    <t>汉语言文学</t>
  </si>
  <si>
    <t>108171510308</t>
  </si>
  <si>
    <t>连梦萍</t>
  </si>
  <si>
    <t>19890203</t>
  </si>
  <si>
    <t>嘉兴学院南湖学院</t>
  </si>
  <si>
    <t>计算机科学与技术</t>
  </si>
  <si>
    <t>108171510591</t>
  </si>
  <si>
    <t>D07</t>
  </si>
  <si>
    <t>信息技术(网络管理)教师</t>
  </si>
  <si>
    <t>城北小学</t>
  </si>
  <si>
    <t>汪美玲</t>
  </si>
  <si>
    <t>19870611</t>
  </si>
  <si>
    <t>浙江师范大学</t>
  </si>
  <si>
    <t>108171510476</t>
  </si>
  <si>
    <t>城东小学</t>
  </si>
  <si>
    <t>陈海正</t>
  </si>
  <si>
    <t>男</t>
  </si>
  <si>
    <t>19850517</t>
  </si>
  <si>
    <t>社会体育</t>
  </si>
  <si>
    <t>108171510392</t>
  </si>
  <si>
    <t>城南镇横山中学</t>
  </si>
  <si>
    <t>郏青青</t>
  </si>
  <si>
    <t>19900307</t>
  </si>
  <si>
    <t>中国计量学院</t>
  </si>
  <si>
    <t>知识产权</t>
  </si>
  <si>
    <t>108171510710</t>
  </si>
  <si>
    <t>大溪镇第二小学</t>
  </si>
  <si>
    <t>陈琳</t>
  </si>
  <si>
    <t>19880201</t>
  </si>
  <si>
    <t>四川宜宾学院</t>
  </si>
  <si>
    <t>生物科学</t>
  </si>
  <si>
    <t>108171510519</t>
  </si>
  <si>
    <t>大溪镇潘郎小学</t>
  </si>
  <si>
    <t>徐冰心</t>
  </si>
  <si>
    <t>19910616</t>
  </si>
  <si>
    <t>湖南理工学院</t>
  </si>
  <si>
    <t>思想政治教育</t>
  </si>
  <si>
    <t>108171510817</t>
  </si>
  <si>
    <t>D06</t>
  </si>
  <si>
    <t>社会教师</t>
  </si>
  <si>
    <t>大溪镇四中</t>
  </si>
  <si>
    <t>陈梦瑶</t>
  </si>
  <si>
    <t>19930103</t>
  </si>
  <si>
    <t>浙江师范大学行知学院</t>
  </si>
  <si>
    <t>108171510949</t>
  </si>
  <si>
    <t>大溪镇照洋小学</t>
  </si>
  <si>
    <t>黄海霞</t>
  </si>
  <si>
    <t>19891118</t>
  </si>
  <si>
    <t>重庆工商大学</t>
  </si>
  <si>
    <t>108171510666</t>
  </si>
  <si>
    <t>大溪镇中心小学</t>
  </si>
  <si>
    <t>李佳媛</t>
  </si>
  <si>
    <t>19910318</t>
  </si>
  <si>
    <t>浙江树人大学</t>
  </si>
  <si>
    <t>新闻学</t>
  </si>
  <si>
    <t>108171510792</t>
  </si>
  <si>
    <t>江琲</t>
  </si>
  <si>
    <t>19880613</t>
  </si>
  <si>
    <t>宁波大学</t>
  </si>
  <si>
    <t>财务会计教育</t>
  </si>
  <si>
    <t>108171510544</t>
  </si>
  <si>
    <t>D16</t>
  </si>
  <si>
    <t>会计</t>
  </si>
  <si>
    <t>大溪中学</t>
  </si>
  <si>
    <t>林婕</t>
  </si>
  <si>
    <t>19900609</t>
  </si>
  <si>
    <t>上海金融学院</t>
  </si>
  <si>
    <t>108171510732</t>
  </si>
  <si>
    <t>横峰小学</t>
  </si>
  <si>
    <t>王淼</t>
  </si>
  <si>
    <t>19851104</t>
  </si>
  <si>
    <t>淮北煤炭师范学院</t>
  </si>
  <si>
    <t>108171511054</t>
  </si>
  <si>
    <t>锦园小学</t>
  </si>
  <si>
    <t>陈梦梦</t>
  </si>
  <si>
    <t>19880217</t>
  </si>
  <si>
    <t>对外汉语</t>
  </si>
  <si>
    <t>108171510523</t>
  </si>
  <si>
    <t>箬横镇第三小学</t>
  </si>
  <si>
    <t>毛璐艳</t>
  </si>
  <si>
    <t>19910106</t>
  </si>
  <si>
    <t>浙江万里学院</t>
  </si>
  <si>
    <t>艺术设计</t>
  </si>
  <si>
    <t>108171510779</t>
  </si>
  <si>
    <t>箬横镇第四小学</t>
  </si>
  <si>
    <t>张瑾</t>
  </si>
  <si>
    <t>19930418</t>
  </si>
  <si>
    <t>108171510969</t>
  </si>
  <si>
    <t>王玲玲</t>
  </si>
  <si>
    <t>19850205</t>
  </si>
  <si>
    <t>学前教育</t>
  </si>
  <si>
    <t>108171510384</t>
  </si>
  <si>
    <t>D01</t>
  </si>
  <si>
    <t>幼儿教师</t>
  </si>
  <si>
    <t>箬横镇中心幼儿园</t>
  </si>
  <si>
    <t>俞佳贝</t>
  </si>
  <si>
    <t>19891107</t>
  </si>
  <si>
    <t>杭州电子科技大学信息工程学院</t>
  </si>
  <si>
    <t>108171510660</t>
  </si>
  <si>
    <t>三星小学</t>
  </si>
  <si>
    <t>李洁</t>
  </si>
  <si>
    <t>19890403</t>
  </si>
  <si>
    <t>杭州师范大学钱江学院</t>
  </si>
  <si>
    <t>108171510609</t>
  </si>
  <si>
    <t>石塘镇箬山小学</t>
  </si>
  <si>
    <t>夏芳芳</t>
  </si>
  <si>
    <t>19911219</t>
  </si>
  <si>
    <t>音乐表演</t>
  </si>
  <si>
    <t>108171510865</t>
  </si>
  <si>
    <t>D11</t>
  </si>
  <si>
    <t>音乐教师</t>
  </si>
  <si>
    <t>郑涵予</t>
  </si>
  <si>
    <t>19930113</t>
  </si>
  <si>
    <t>上海应用技术学院</t>
  </si>
  <si>
    <t>108171510953</t>
  </si>
  <si>
    <t>石塘镇中学</t>
  </si>
  <si>
    <t>林正伟</t>
  </si>
  <si>
    <t>19910402</t>
  </si>
  <si>
    <t>湖州师范学院求真学院</t>
  </si>
  <si>
    <t>行政管理</t>
  </si>
  <si>
    <t>108171510797</t>
  </si>
  <si>
    <t>莫雪莉</t>
  </si>
  <si>
    <t>19820218</t>
  </si>
  <si>
    <t>湖北师范学院</t>
  </si>
  <si>
    <t>108171510337</t>
  </si>
  <si>
    <t>市方城幼儿园</t>
  </si>
  <si>
    <t>王灵佳</t>
  </si>
  <si>
    <t>19890119</t>
  </si>
  <si>
    <t>108171510587</t>
  </si>
  <si>
    <t>陈爱芬</t>
  </si>
  <si>
    <t>19811125</t>
  </si>
  <si>
    <t>108171510331</t>
  </si>
  <si>
    <t>市级机关幼儿园</t>
  </si>
  <si>
    <t>王柯尹</t>
  </si>
  <si>
    <t>19930801</t>
  </si>
  <si>
    <t>上海外国语大学贤达经济人文学院</t>
  </si>
  <si>
    <t>108171510992</t>
  </si>
  <si>
    <t>陈安妮</t>
  </si>
  <si>
    <t>19941029</t>
  </si>
  <si>
    <t>中国戏曲学院</t>
  </si>
  <si>
    <t>108171511035</t>
  </si>
  <si>
    <t>D15</t>
  </si>
  <si>
    <t>音乐(大提琴)教师</t>
  </si>
  <si>
    <t>市实验小学</t>
  </si>
  <si>
    <t>曹振</t>
  </si>
  <si>
    <t>19871225</t>
  </si>
  <si>
    <t>沈阳音乐学院</t>
  </si>
  <si>
    <t>108171511058</t>
  </si>
  <si>
    <t>D14</t>
  </si>
  <si>
    <t>音乐(笛子)教师</t>
  </si>
  <si>
    <t>龙港明</t>
  </si>
  <si>
    <t>19870923</t>
  </si>
  <si>
    <t>天津职业技术师范大学</t>
  </si>
  <si>
    <t>材料成型及控制工程</t>
  </si>
  <si>
    <t>108171511062</t>
  </si>
  <si>
    <t>D22</t>
  </si>
  <si>
    <t>数控车实训指导师</t>
  </si>
  <si>
    <t>市职技校</t>
  </si>
  <si>
    <t>林婷</t>
  </si>
  <si>
    <t>19900705</t>
  </si>
  <si>
    <t>浙江中医药大学</t>
  </si>
  <si>
    <t>药学</t>
  </si>
  <si>
    <t>108171510739</t>
  </si>
  <si>
    <t>D20</t>
  </si>
  <si>
    <t>药剂实训指导师</t>
  </si>
  <si>
    <t>市职业中专</t>
  </si>
  <si>
    <t>王亚</t>
  </si>
  <si>
    <t>19910730</t>
  </si>
  <si>
    <t>108171510826</t>
  </si>
  <si>
    <t>文丽</t>
  </si>
  <si>
    <t>19850523</t>
  </si>
  <si>
    <t>吉林农业大学</t>
  </si>
  <si>
    <t>交通运输</t>
  </si>
  <si>
    <t>108171511059</t>
  </si>
  <si>
    <t>市中心幼儿园</t>
  </si>
  <si>
    <t>陈懿</t>
  </si>
  <si>
    <t>19910115</t>
  </si>
  <si>
    <t>108171510782</t>
  </si>
  <si>
    <t>松门镇第二小学</t>
  </si>
  <si>
    <t>蒋筱茹</t>
  </si>
  <si>
    <t>19910704</t>
  </si>
  <si>
    <t>台州学院</t>
  </si>
  <si>
    <t>108171510822</t>
  </si>
  <si>
    <t>D04</t>
  </si>
  <si>
    <t>小学英语教师</t>
  </si>
  <si>
    <t>松门镇第三小学</t>
  </si>
  <si>
    <t>谢秀萍</t>
  </si>
  <si>
    <t>19840119</t>
  </si>
  <si>
    <t>教育学</t>
  </si>
  <si>
    <t>108171510294</t>
  </si>
  <si>
    <t>D19</t>
  </si>
  <si>
    <t>国际商务实训指导师</t>
  </si>
  <si>
    <t>太平高级职业中学</t>
  </si>
  <si>
    <t>林筠植</t>
  </si>
  <si>
    <t>19900423</t>
  </si>
  <si>
    <t>武汉体育学院</t>
  </si>
  <si>
    <t>运动训练</t>
  </si>
  <si>
    <t>108171510724</t>
  </si>
  <si>
    <t>太平小学</t>
  </si>
  <si>
    <t>张宁</t>
  </si>
  <si>
    <t>19930606</t>
  </si>
  <si>
    <t>108171510977</t>
  </si>
  <si>
    <t>温峤镇第三小学</t>
  </si>
  <si>
    <t>江思思</t>
  </si>
  <si>
    <t>19891010</t>
  </si>
  <si>
    <t>杭州师范大学</t>
  </si>
  <si>
    <t>音乐学</t>
  </si>
  <si>
    <t>108171510653</t>
  </si>
  <si>
    <t>叶优兰</t>
  </si>
  <si>
    <t>19840521</t>
  </si>
  <si>
    <t>108171510378</t>
  </si>
  <si>
    <t>坞根镇沙山幼儿园</t>
  </si>
  <si>
    <t>李珍艳</t>
  </si>
  <si>
    <t>19931121</t>
  </si>
  <si>
    <t>108171511014</t>
  </si>
  <si>
    <t>坞根镇中心小学</t>
  </si>
  <si>
    <t>潘璠</t>
  </si>
  <si>
    <t>19891002</t>
  </si>
  <si>
    <t>上海音乐学院</t>
  </si>
  <si>
    <t>108171510650</t>
  </si>
  <si>
    <t>黄阿莉</t>
  </si>
  <si>
    <t>19870502</t>
  </si>
  <si>
    <t>浙江传媒学院</t>
  </si>
  <si>
    <t>108171510295</t>
  </si>
  <si>
    <t>坞根镇中学</t>
  </si>
  <si>
    <t>陈佳</t>
  </si>
  <si>
    <t>19930601</t>
  </si>
  <si>
    <t>中国石油大学胜利学院</t>
  </si>
  <si>
    <t>108171510975</t>
  </si>
  <si>
    <t>新河镇肖家桥幼儿园</t>
  </si>
  <si>
    <t>李玲红</t>
  </si>
  <si>
    <t>19880103</t>
  </si>
  <si>
    <t>浙江财经学院</t>
  </si>
  <si>
    <t>108171510514</t>
  </si>
  <si>
    <t>新河镇长屿小学</t>
  </si>
  <si>
    <t>朱焕君</t>
  </si>
  <si>
    <t>19881228</t>
  </si>
  <si>
    <t>108171510580</t>
  </si>
  <si>
    <t>徐含舒</t>
  </si>
  <si>
    <t>19920414</t>
  </si>
  <si>
    <t>108171510885</t>
  </si>
  <si>
    <t>新河镇中心小学</t>
  </si>
  <si>
    <t>黄键</t>
  </si>
  <si>
    <t>19860620</t>
  </si>
  <si>
    <t>108171511042</t>
  </si>
  <si>
    <t>莫云波</t>
  </si>
  <si>
    <t>19861106</t>
  </si>
  <si>
    <t>108171510444</t>
  </si>
  <si>
    <t>19920717</t>
  </si>
  <si>
    <t>南昌理工学院</t>
  </si>
  <si>
    <t>108171510912</t>
  </si>
  <si>
    <t>泽国镇第三小学</t>
  </si>
  <si>
    <t>梁依</t>
  </si>
  <si>
    <t>19871009</t>
  </si>
  <si>
    <t>新疆师范大学</t>
  </si>
  <si>
    <t>108171510501</t>
  </si>
  <si>
    <t>泽国镇四中</t>
  </si>
  <si>
    <t>江君飞</t>
  </si>
  <si>
    <t>19810924</t>
  </si>
  <si>
    <t>荆州教育学院</t>
  </si>
  <si>
    <t>大学专科</t>
  </si>
  <si>
    <t>108171510323</t>
  </si>
  <si>
    <t>城北中心幼儿园</t>
  </si>
  <si>
    <t>金冰如</t>
  </si>
  <si>
    <t>19890814</t>
  </si>
  <si>
    <t>浙江水利水电专科学校</t>
  </si>
  <si>
    <t>数字媒体技术与应用</t>
  </si>
  <si>
    <t>108171510638</t>
  </si>
  <si>
    <t>颜玲琪</t>
  </si>
  <si>
    <t>19810705</t>
  </si>
  <si>
    <t>108171510317</t>
  </si>
  <si>
    <t>城东街道中心幼儿园</t>
  </si>
  <si>
    <t>潘琳娜</t>
  </si>
  <si>
    <t>19830217</t>
  </si>
  <si>
    <t>浙江教育学院</t>
  </si>
  <si>
    <t>装璜艺术设计</t>
  </si>
  <si>
    <t>108171510354</t>
  </si>
  <si>
    <t>大溪镇实验幼儿园</t>
  </si>
  <si>
    <t>曾群</t>
  </si>
  <si>
    <t>19830303</t>
  </si>
  <si>
    <t>中央广播电视大学</t>
  </si>
  <si>
    <t>现代文员</t>
  </si>
  <si>
    <t>108171510355</t>
  </si>
  <si>
    <t>箬横镇幼儿园</t>
  </si>
  <si>
    <t>叶海利</t>
  </si>
  <si>
    <t>19810408</t>
  </si>
  <si>
    <t>护理学</t>
  </si>
  <si>
    <t>108171510300</t>
  </si>
  <si>
    <t>赵静</t>
  </si>
  <si>
    <t>19840301</t>
  </si>
  <si>
    <t>台州广播电视大学</t>
  </si>
  <si>
    <t>108171510370</t>
  </si>
  <si>
    <t>石塘镇中心幼儿园</t>
  </si>
  <si>
    <t>郭笑潇</t>
  </si>
  <si>
    <t>19940408</t>
  </si>
  <si>
    <t>金华职业技术学院</t>
  </si>
  <si>
    <t>108171511027</t>
  </si>
  <si>
    <t>市三星幼儿园</t>
  </si>
  <si>
    <t>陈恩祥</t>
  </si>
  <si>
    <t>19900105</t>
  </si>
  <si>
    <t>音乐教育</t>
  </si>
  <si>
    <t>108171510682</t>
  </si>
  <si>
    <t>陈颖</t>
  </si>
  <si>
    <t>19820118</t>
  </si>
  <si>
    <t>杭州师范学院</t>
  </si>
  <si>
    <t>幼儿教育</t>
  </si>
  <si>
    <t>108171510335</t>
  </si>
  <si>
    <t>松门镇幼儿园</t>
  </si>
  <si>
    <t>潘文霞</t>
  </si>
  <si>
    <t>19831005</t>
  </si>
  <si>
    <t>108171510360</t>
  </si>
  <si>
    <t>松门镇中心幼儿园</t>
  </si>
  <si>
    <t>章玲玲</t>
  </si>
  <si>
    <t>19890306</t>
  </si>
  <si>
    <t>温州职业技术学院</t>
  </si>
  <si>
    <t>商品花卉</t>
  </si>
  <si>
    <t>108171510600</t>
  </si>
  <si>
    <t>林秀秀</t>
  </si>
  <si>
    <t>19891230</t>
  </si>
  <si>
    <t>宁波教育学院</t>
  </si>
  <si>
    <t>计算机及应用</t>
  </si>
  <si>
    <t>108171510677</t>
  </si>
  <si>
    <t>潘露露</t>
  </si>
  <si>
    <t>19900603</t>
  </si>
  <si>
    <t>台州职业技术学院</t>
  </si>
  <si>
    <t>商务英语</t>
  </si>
  <si>
    <t>108171510730</t>
  </si>
  <si>
    <t>李美燕</t>
  </si>
  <si>
    <t>19811019</t>
  </si>
  <si>
    <t>108171510325</t>
  </si>
  <si>
    <t>新河镇高桥幼儿园</t>
  </si>
  <si>
    <t>钟涵</t>
  </si>
  <si>
    <t>19880113</t>
  </si>
  <si>
    <t>108171510516</t>
  </si>
  <si>
    <t>泽国镇幼儿园</t>
  </si>
  <si>
    <t>王利珊</t>
  </si>
  <si>
    <t>19900109</t>
  </si>
  <si>
    <t>南京师范大学</t>
  </si>
  <si>
    <t>课程与教学论(物理)</t>
  </si>
  <si>
    <t>硕士研究生</t>
  </si>
  <si>
    <t>108171511084</t>
  </si>
  <si>
    <t>C05</t>
  </si>
  <si>
    <t>中学物理</t>
  </si>
  <si>
    <t>郑凯悦</t>
  </si>
  <si>
    <t>19910624</t>
  </si>
  <si>
    <t>汉语国际教育硕士</t>
  </si>
  <si>
    <t>108171511094</t>
  </si>
  <si>
    <t>C03</t>
  </si>
  <si>
    <t>小学英语</t>
  </si>
  <si>
    <t>潘鹏宇</t>
  </si>
  <si>
    <t>19890307</t>
  </si>
  <si>
    <t>浙江海洋学院</t>
  </si>
  <si>
    <t>农村与区域发展</t>
  </si>
  <si>
    <t>108171511079</t>
  </si>
  <si>
    <t>C08</t>
  </si>
  <si>
    <t>中学历史</t>
  </si>
  <si>
    <t>大溪镇三中</t>
  </si>
  <si>
    <t>王俊</t>
  </si>
  <si>
    <t>19890511</t>
  </si>
  <si>
    <t>凝聚物理</t>
  </si>
  <si>
    <t>108171511098</t>
  </si>
  <si>
    <t>蔡伟荣</t>
  </si>
  <si>
    <t>19861012</t>
  </si>
  <si>
    <t>浙江工业大学</t>
  </si>
  <si>
    <t>数学</t>
  </si>
  <si>
    <t>108171511074</t>
  </si>
  <si>
    <t>C02</t>
  </si>
  <si>
    <t>小学数学</t>
  </si>
  <si>
    <t>横湖小学</t>
  </si>
  <si>
    <t>陈璐芳</t>
  </si>
  <si>
    <t>19900506</t>
  </si>
  <si>
    <t>中国史</t>
  </si>
  <si>
    <t>108171511088</t>
  </si>
  <si>
    <t>市二中</t>
  </si>
  <si>
    <t>陶殷珂</t>
  </si>
  <si>
    <t>19900726</t>
  </si>
  <si>
    <t>物流工程</t>
  </si>
  <si>
    <t>108171511089</t>
  </si>
  <si>
    <t>C14</t>
  </si>
  <si>
    <t>物流实训指导师</t>
  </si>
  <si>
    <t>蔡丹红</t>
  </si>
  <si>
    <t>19870926</t>
  </si>
  <si>
    <t>新疆农业大学</t>
  </si>
  <si>
    <t>生态学</t>
  </si>
  <si>
    <t>108171511075</t>
  </si>
  <si>
    <t>C09</t>
  </si>
  <si>
    <t>中学地理</t>
  </si>
  <si>
    <t>松门中学</t>
  </si>
  <si>
    <t>梅佳艳</t>
  </si>
  <si>
    <t>19910417</t>
  </si>
  <si>
    <t>景德镇陶瓷学院</t>
  </si>
  <si>
    <t>108171511069</t>
  </si>
  <si>
    <t>C12</t>
  </si>
  <si>
    <t>中学美术</t>
  </si>
  <si>
    <t>黄海秀</t>
  </si>
  <si>
    <t>19890101</t>
  </si>
  <si>
    <t>中国古典文献学</t>
  </si>
  <si>
    <t>108171511077</t>
  </si>
  <si>
    <t>C04</t>
  </si>
  <si>
    <t>中学语文</t>
  </si>
  <si>
    <t>温岭中学</t>
  </si>
  <si>
    <t>林盼盼</t>
  </si>
  <si>
    <t>19890102</t>
  </si>
  <si>
    <t>浙江理工大学</t>
  </si>
  <si>
    <t>108171511078</t>
  </si>
  <si>
    <t>岩下小学</t>
  </si>
  <si>
    <t>金锡荣</t>
  </si>
  <si>
    <t>19920316</t>
  </si>
  <si>
    <t>学科教学(化学)</t>
  </si>
  <si>
    <t>108171511095</t>
  </si>
  <si>
    <t>C06</t>
  </si>
  <si>
    <t>中学化学</t>
  </si>
  <si>
    <t>泽国镇第二小学</t>
  </si>
  <si>
    <t>王璐璐</t>
  </si>
  <si>
    <t>19881205</t>
  </si>
  <si>
    <t>生物化工</t>
  </si>
  <si>
    <t>108171511076</t>
  </si>
  <si>
    <t>C07</t>
  </si>
  <si>
    <t>中学科学</t>
  </si>
  <si>
    <t>序号</t>
  </si>
  <si>
    <t>分组</t>
  </si>
  <si>
    <t>考生抽签号</t>
  </si>
  <si>
    <t>招聘序号</t>
  </si>
  <si>
    <t>专业课知识成绩</t>
  </si>
  <si>
    <t>基础教育知识成绩</t>
  </si>
  <si>
    <t>笔试总分</t>
  </si>
  <si>
    <t>笔试名次</t>
  </si>
  <si>
    <t>技能测试</t>
  </si>
  <si>
    <t>美术测试成绩</t>
  </si>
  <si>
    <t>音乐测试成绩</t>
  </si>
  <si>
    <t>模拟上课或结构化面试成绩</t>
  </si>
  <si>
    <t>面试总成绩</t>
  </si>
  <si>
    <t>考试总成绩</t>
  </si>
  <si>
    <t>考试总名次</t>
  </si>
  <si>
    <t>体检结果</t>
  </si>
  <si>
    <t>考察结果</t>
  </si>
  <si>
    <t>面试时间</t>
  </si>
  <si>
    <t>拟聘用单位</t>
  </si>
  <si>
    <t>体检合格</t>
  </si>
  <si>
    <t>考察合格</t>
  </si>
  <si>
    <t>2015年温岭市公开招聘中小学校教师及高学历人才拟聘用名单</t>
  </si>
  <si>
    <t>坞根中学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</si>
</sst>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0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5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workbookViewId="0" topLeftCell="A49">
      <selection activeCell="H62" sqref="H62"/>
    </sheetView>
  </sheetViews>
  <sheetFormatPr defaultColWidth="9.00390625" defaultRowHeight="14.25"/>
  <cols>
    <col min="1" max="2" width="4.75390625" style="16" bestFit="1" customWidth="1"/>
    <col min="3" max="3" width="4.25390625" style="16" customWidth="1"/>
    <col min="4" max="4" width="6.375" style="16" bestFit="1" customWidth="1"/>
    <col min="5" max="5" width="4.75390625" style="18" bestFit="1" customWidth="1"/>
    <col min="6" max="6" width="8.50390625" style="16" bestFit="1" customWidth="1"/>
    <col min="7" max="7" width="24.625" style="16" customWidth="1"/>
    <col min="8" max="8" width="16.875" style="16" bestFit="1" customWidth="1"/>
    <col min="9" max="9" width="9.625" style="16" bestFit="1" customWidth="1"/>
    <col min="10" max="10" width="12.375" style="16" bestFit="1" customWidth="1"/>
    <col min="11" max="11" width="5.25390625" style="18" customWidth="1"/>
    <col min="12" max="12" width="9.00390625" style="16" customWidth="1"/>
    <col min="13" max="13" width="6.875" style="16" customWidth="1"/>
    <col min="14" max="14" width="6.75390625" style="16" customWidth="1"/>
    <col min="15" max="15" width="7.375" style="16" customWidth="1"/>
    <col min="16" max="16" width="5.25390625" style="16" customWidth="1"/>
    <col min="17" max="17" width="7.25390625" style="16" customWidth="1"/>
    <col min="18" max="18" width="7.125" style="16" customWidth="1"/>
    <col min="19" max="19" width="7.375" style="16" customWidth="1"/>
    <col min="20" max="20" width="8.00390625" style="16" customWidth="1"/>
    <col min="21" max="21" width="6.75390625" style="16" customWidth="1"/>
    <col min="22" max="22" width="6.50390625" style="16" customWidth="1"/>
    <col min="23" max="23" width="5.375" style="16" customWidth="1"/>
    <col min="24" max="24" width="7.875" style="16" customWidth="1"/>
    <col min="25" max="25" width="7.625" style="16" customWidth="1"/>
    <col min="26" max="26" width="8.00390625" style="16" customWidth="1"/>
    <col min="27" max="27" width="16.75390625" style="16" bestFit="1" customWidth="1"/>
    <col min="28" max="16384" width="9.00390625" style="16" customWidth="1"/>
  </cols>
  <sheetData>
    <row r="1" spans="1:26" ht="33.75" customHeight="1">
      <c r="A1" s="19" t="s">
        <v>491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0"/>
      <c r="S1" s="20"/>
      <c r="T1" s="20"/>
      <c r="U1" s="20"/>
      <c r="V1" s="21"/>
      <c r="W1" s="21"/>
      <c r="X1" s="21"/>
      <c r="Y1" s="6"/>
      <c r="Z1" s="15"/>
    </row>
    <row r="2" spans="1:27" s="17" customFormat="1" ht="47.25" customHeight="1">
      <c r="A2" s="1" t="s">
        <v>470</v>
      </c>
      <c r="B2" s="1" t="s">
        <v>471</v>
      </c>
      <c r="C2" s="1" t="s">
        <v>472</v>
      </c>
      <c r="D2" s="1" t="s">
        <v>0</v>
      </c>
      <c r="E2" s="1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7" t="s">
        <v>6</v>
      </c>
      <c r="K2" s="1" t="s">
        <v>473</v>
      </c>
      <c r="L2" s="1" t="s">
        <v>7</v>
      </c>
      <c r="M2" s="1" t="s">
        <v>474</v>
      </c>
      <c r="N2" s="1" t="s">
        <v>475</v>
      </c>
      <c r="O2" s="2" t="s">
        <v>476</v>
      </c>
      <c r="P2" s="1" t="s">
        <v>477</v>
      </c>
      <c r="Q2" s="3" t="s">
        <v>478</v>
      </c>
      <c r="R2" s="3" t="s">
        <v>479</v>
      </c>
      <c r="S2" s="3" t="s">
        <v>480</v>
      </c>
      <c r="T2" s="3" t="s">
        <v>481</v>
      </c>
      <c r="U2" s="3" t="s">
        <v>482</v>
      </c>
      <c r="V2" s="3" t="s">
        <v>483</v>
      </c>
      <c r="W2" s="1" t="s">
        <v>484</v>
      </c>
      <c r="X2" s="1" t="s">
        <v>485</v>
      </c>
      <c r="Y2" s="1" t="s">
        <v>486</v>
      </c>
      <c r="Z2" s="1" t="s">
        <v>487</v>
      </c>
      <c r="AA2" s="1" t="s">
        <v>488</v>
      </c>
    </row>
    <row r="3" spans="1:27" ht="17.25" customHeight="1">
      <c r="A3" s="4">
        <v>51</v>
      </c>
      <c r="B3" s="4">
        <v>2</v>
      </c>
      <c r="C3" s="4">
        <v>17</v>
      </c>
      <c r="D3" s="8" t="s">
        <v>8</v>
      </c>
      <c r="E3" s="4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4" t="s">
        <v>14</v>
      </c>
      <c r="K3" s="4" t="s">
        <v>15</v>
      </c>
      <c r="L3" s="8" t="s">
        <v>16</v>
      </c>
      <c r="M3" s="9">
        <v>88</v>
      </c>
      <c r="N3" s="9">
        <v>60</v>
      </c>
      <c r="O3" s="10">
        <f aca="true" t="shared" si="0" ref="O3:O34">M3*0.7+N3*0.3</f>
        <v>79.6</v>
      </c>
      <c r="P3" s="4">
        <v>1</v>
      </c>
      <c r="Q3" s="11"/>
      <c r="R3" s="11">
        <v>73</v>
      </c>
      <c r="S3" s="11"/>
      <c r="T3" s="11">
        <v>84.2</v>
      </c>
      <c r="U3" s="12">
        <f>R3*0.4+T3*0.6</f>
        <v>79.72</v>
      </c>
      <c r="V3" s="12">
        <f aca="true" t="shared" si="1" ref="V3:V34">O3*0.5+U3*0.5</f>
        <v>79.66</v>
      </c>
      <c r="W3" s="4">
        <v>3</v>
      </c>
      <c r="X3" s="4" t="s">
        <v>489</v>
      </c>
      <c r="Y3" s="5" t="s">
        <v>490</v>
      </c>
      <c r="Z3" s="13">
        <v>42217</v>
      </c>
      <c r="AA3" s="5" t="s">
        <v>17</v>
      </c>
    </row>
    <row r="4" spans="1:27" ht="17.25" customHeight="1">
      <c r="A4" s="4">
        <v>259</v>
      </c>
      <c r="B4" s="4">
        <v>4</v>
      </c>
      <c r="C4" s="4">
        <v>3</v>
      </c>
      <c r="D4" s="8" t="s">
        <v>18</v>
      </c>
      <c r="E4" s="4" t="s">
        <v>9</v>
      </c>
      <c r="F4" s="5" t="s">
        <v>19</v>
      </c>
      <c r="G4" s="5" t="s">
        <v>20</v>
      </c>
      <c r="H4" s="5" t="s">
        <v>21</v>
      </c>
      <c r="I4" s="5" t="s">
        <v>13</v>
      </c>
      <c r="J4" s="8" t="s">
        <v>22</v>
      </c>
      <c r="K4" s="4" t="s">
        <v>23</v>
      </c>
      <c r="L4" s="8" t="s">
        <v>24</v>
      </c>
      <c r="M4" s="9">
        <v>73</v>
      </c>
      <c r="N4" s="9">
        <v>61</v>
      </c>
      <c r="O4" s="10">
        <f t="shared" si="0"/>
        <v>69.39999999999999</v>
      </c>
      <c r="P4" s="4">
        <v>3</v>
      </c>
      <c r="Q4" s="11"/>
      <c r="R4" s="4"/>
      <c r="S4" s="4"/>
      <c r="T4" s="11">
        <v>90.6</v>
      </c>
      <c r="U4" s="12">
        <f>T4</f>
        <v>90.6</v>
      </c>
      <c r="V4" s="10">
        <f t="shared" si="1"/>
        <v>80</v>
      </c>
      <c r="W4" s="4">
        <v>2</v>
      </c>
      <c r="X4" s="4" t="s">
        <v>489</v>
      </c>
      <c r="Y4" s="5" t="s">
        <v>490</v>
      </c>
      <c r="Z4" s="13">
        <v>42218</v>
      </c>
      <c r="AA4" s="5" t="s">
        <v>17</v>
      </c>
    </row>
    <row r="5" spans="1:27" ht="17.25" customHeight="1">
      <c r="A5" s="4">
        <v>199</v>
      </c>
      <c r="B5" s="4">
        <v>2</v>
      </c>
      <c r="C5" s="4">
        <v>19</v>
      </c>
      <c r="D5" s="8" t="s">
        <v>25</v>
      </c>
      <c r="E5" s="4" t="s">
        <v>9</v>
      </c>
      <c r="F5" s="5" t="s">
        <v>26</v>
      </c>
      <c r="G5" s="5" t="s">
        <v>27</v>
      </c>
      <c r="H5" s="5" t="s">
        <v>28</v>
      </c>
      <c r="I5" s="5" t="s">
        <v>13</v>
      </c>
      <c r="J5" s="8" t="s">
        <v>29</v>
      </c>
      <c r="K5" s="4" t="s">
        <v>30</v>
      </c>
      <c r="L5" s="8" t="s">
        <v>31</v>
      </c>
      <c r="M5" s="9">
        <v>84</v>
      </c>
      <c r="N5" s="9">
        <v>55</v>
      </c>
      <c r="O5" s="10">
        <f t="shared" si="0"/>
        <v>75.3</v>
      </c>
      <c r="P5" s="4">
        <v>21</v>
      </c>
      <c r="Q5" s="11"/>
      <c r="R5" s="4"/>
      <c r="S5" s="4"/>
      <c r="T5" s="11">
        <v>84.33</v>
      </c>
      <c r="U5" s="12">
        <f>T5</f>
        <v>84.33</v>
      </c>
      <c r="V5" s="10">
        <f t="shared" si="1"/>
        <v>79.815</v>
      </c>
      <c r="W5" s="4">
        <v>8</v>
      </c>
      <c r="X5" s="4" t="s">
        <v>489</v>
      </c>
      <c r="Y5" s="5" t="s">
        <v>490</v>
      </c>
      <c r="Z5" s="13">
        <v>42218</v>
      </c>
      <c r="AA5" s="5" t="s">
        <v>32</v>
      </c>
    </row>
    <row r="6" spans="1:27" ht="17.25" customHeight="1">
      <c r="A6" s="4">
        <v>339</v>
      </c>
      <c r="B6" s="4">
        <v>7</v>
      </c>
      <c r="C6" s="4">
        <v>20</v>
      </c>
      <c r="D6" s="8" t="s">
        <v>33</v>
      </c>
      <c r="E6" s="4" t="s">
        <v>9</v>
      </c>
      <c r="F6" s="5" t="s">
        <v>34</v>
      </c>
      <c r="G6" s="5" t="s">
        <v>35</v>
      </c>
      <c r="H6" s="5" t="s">
        <v>36</v>
      </c>
      <c r="I6" s="5" t="s">
        <v>13</v>
      </c>
      <c r="J6" s="8" t="s">
        <v>37</v>
      </c>
      <c r="K6" s="4" t="s">
        <v>38</v>
      </c>
      <c r="L6" s="8" t="s">
        <v>39</v>
      </c>
      <c r="M6" s="9">
        <v>74</v>
      </c>
      <c r="N6" s="9">
        <v>57</v>
      </c>
      <c r="O6" s="10">
        <f t="shared" si="0"/>
        <v>68.89999999999999</v>
      </c>
      <c r="P6" s="4">
        <v>4</v>
      </c>
      <c r="Q6" s="11"/>
      <c r="R6" s="4"/>
      <c r="S6" s="4"/>
      <c r="T6" s="11">
        <v>87</v>
      </c>
      <c r="U6" s="12">
        <f>T6</f>
        <v>87</v>
      </c>
      <c r="V6" s="10">
        <f t="shared" si="1"/>
        <v>77.94999999999999</v>
      </c>
      <c r="W6" s="4">
        <v>2</v>
      </c>
      <c r="X6" s="4" t="s">
        <v>489</v>
      </c>
      <c r="Y6" s="5" t="s">
        <v>490</v>
      </c>
      <c r="Z6" s="13">
        <v>42218</v>
      </c>
      <c r="AA6" s="5" t="s">
        <v>40</v>
      </c>
    </row>
    <row r="7" spans="1:27" ht="17.25" customHeight="1">
      <c r="A7" s="4">
        <v>23</v>
      </c>
      <c r="B7" s="4">
        <v>3</v>
      </c>
      <c r="C7" s="4">
        <v>5</v>
      </c>
      <c r="D7" s="8" t="s">
        <v>41</v>
      </c>
      <c r="E7" s="4" t="s">
        <v>9</v>
      </c>
      <c r="F7" s="5" t="s">
        <v>42</v>
      </c>
      <c r="G7" s="5" t="s">
        <v>43</v>
      </c>
      <c r="H7" s="5" t="s">
        <v>44</v>
      </c>
      <c r="I7" s="5" t="s">
        <v>13</v>
      </c>
      <c r="J7" s="8" t="s">
        <v>45</v>
      </c>
      <c r="K7" s="4" t="s">
        <v>46</v>
      </c>
      <c r="L7" s="8" t="s">
        <v>47</v>
      </c>
      <c r="M7" s="9">
        <v>68</v>
      </c>
      <c r="N7" s="9">
        <v>42</v>
      </c>
      <c r="O7" s="10">
        <f t="shared" si="0"/>
        <v>60.199999999999996</v>
      </c>
      <c r="P7" s="4">
        <v>3</v>
      </c>
      <c r="Q7" s="11">
        <v>68.07</v>
      </c>
      <c r="R7" s="4"/>
      <c r="S7" s="4"/>
      <c r="T7" s="11"/>
      <c r="U7" s="12">
        <f>Q7</f>
        <v>68.07</v>
      </c>
      <c r="V7" s="10">
        <f t="shared" si="1"/>
        <v>64.13499999999999</v>
      </c>
      <c r="W7" s="4">
        <v>4</v>
      </c>
      <c r="X7" s="4" t="s">
        <v>489</v>
      </c>
      <c r="Y7" s="5" t="s">
        <v>490</v>
      </c>
      <c r="Z7" s="13">
        <v>42216</v>
      </c>
      <c r="AA7" s="5" t="s">
        <v>40</v>
      </c>
    </row>
    <row r="8" spans="1:27" ht="17.25" customHeight="1">
      <c r="A8" s="4">
        <v>187</v>
      </c>
      <c r="B8" s="4">
        <v>2</v>
      </c>
      <c r="C8" s="4">
        <v>21</v>
      </c>
      <c r="D8" s="8" t="s">
        <v>48</v>
      </c>
      <c r="E8" s="4" t="s">
        <v>9</v>
      </c>
      <c r="F8" s="5" t="s">
        <v>49</v>
      </c>
      <c r="G8" s="5" t="s">
        <v>50</v>
      </c>
      <c r="H8" s="5" t="s">
        <v>51</v>
      </c>
      <c r="I8" s="5" t="s">
        <v>13</v>
      </c>
      <c r="J8" s="8" t="s">
        <v>52</v>
      </c>
      <c r="K8" s="4" t="s">
        <v>30</v>
      </c>
      <c r="L8" s="8" t="s">
        <v>31</v>
      </c>
      <c r="M8" s="9">
        <v>87</v>
      </c>
      <c r="N8" s="9">
        <v>58</v>
      </c>
      <c r="O8" s="10">
        <f t="shared" si="0"/>
        <v>78.3</v>
      </c>
      <c r="P8" s="4">
        <v>9</v>
      </c>
      <c r="Q8" s="11"/>
      <c r="R8" s="4"/>
      <c r="S8" s="4"/>
      <c r="T8" s="11">
        <v>81.67</v>
      </c>
      <c r="U8" s="12">
        <f>T8</f>
        <v>81.67</v>
      </c>
      <c r="V8" s="10">
        <f t="shared" si="1"/>
        <v>79.985</v>
      </c>
      <c r="W8" s="4">
        <v>7</v>
      </c>
      <c r="X8" s="4" t="s">
        <v>489</v>
      </c>
      <c r="Y8" s="5" t="s">
        <v>490</v>
      </c>
      <c r="Z8" s="13">
        <v>42218</v>
      </c>
      <c r="AA8" s="5" t="s">
        <v>40</v>
      </c>
    </row>
    <row r="9" spans="1:27" ht="17.25" customHeight="1">
      <c r="A9" s="4">
        <v>374</v>
      </c>
      <c r="B9" s="4">
        <v>9</v>
      </c>
      <c r="C9" s="4">
        <v>10</v>
      </c>
      <c r="D9" s="8" t="s">
        <v>53</v>
      </c>
      <c r="E9" s="4" t="s">
        <v>9</v>
      </c>
      <c r="F9" s="5" t="s">
        <v>54</v>
      </c>
      <c r="G9" s="5" t="s">
        <v>55</v>
      </c>
      <c r="H9" s="5" t="s">
        <v>56</v>
      </c>
      <c r="I9" s="5" t="s">
        <v>13</v>
      </c>
      <c r="J9" s="8" t="s">
        <v>57</v>
      </c>
      <c r="K9" s="4" t="s">
        <v>58</v>
      </c>
      <c r="L9" s="8" t="s">
        <v>59</v>
      </c>
      <c r="M9" s="9">
        <v>72</v>
      </c>
      <c r="N9" s="9">
        <v>66</v>
      </c>
      <c r="O9" s="10">
        <f t="shared" si="0"/>
        <v>70.2</v>
      </c>
      <c r="P9" s="4">
        <v>1</v>
      </c>
      <c r="Q9" s="11"/>
      <c r="R9" s="4"/>
      <c r="S9" s="4"/>
      <c r="T9" s="11">
        <v>84.33</v>
      </c>
      <c r="U9" s="12">
        <f>T9</f>
        <v>84.33</v>
      </c>
      <c r="V9" s="10">
        <f t="shared" si="1"/>
        <v>77.265</v>
      </c>
      <c r="W9" s="4">
        <v>1</v>
      </c>
      <c r="X9" s="4" t="s">
        <v>489</v>
      </c>
      <c r="Y9" s="5" t="s">
        <v>490</v>
      </c>
      <c r="Z9" s="13">
        <v>42218</v>
      </c>
      <c r="AA9" s="5" t="s">
        <v>60</v>
      </c>
    </row>
    <row r="10" spans="1:27" ht="17.25" customHeight="1">
      <c r="A10" s="4">
        <v>180</v>
      </c>
      <c r="B10" s="4">
        <v>2</v>
      </c>
      <c r="C10" s="4">
        <v>18</v>
      </c>
      <c r="D10" s="8" t="s">
        <v>61</v>
      </c>
      <c r="E10" s="4" t="s">
        <v>9</v>
      </c>
      <c r="F10" s="5" t="s">
        <v>62</v>
      </c>
      <c r="G10" s="5" t="s">
        <v>63</v>
      </c>
      <c r="H10" s="5" t="s">
        <v>51</v>
      </c>
      <c r="I10" s="5" t="s">
        <v>13</v>
      </c>
      <c r="J10" s="8" t="s">
        <v>64</v>
      </c>
      <c r="K10" s="4" t="s">
        <v>30</v>
      </c>
      <c r="L10" s="8" t="s">
        <v>31</v>
      </c>
      <c r="M10" s="9">
        <v>88</v>
      </c>
      <c r="N10" s="9">
        <v>60</v>
      </c>
      <c r="O10" s="10">
        <f t="shared" si="0"/>
        <v>79.6</v>
      </c>
      <c r="P10" s="4">
        <v>2</v>
      </c>
      <c r="Q10" s="11"/>
      <c r="R10" s="4"/>
      <c r="S10" s="4"/>
      <c r="T10" s="11">
        <v>88.33</v>
      </c>
      <c r="U10" s="12">
        <f>T10</f>
        <v>88.33</v>
      </c>
      <c r="V10" s="10">
        <f t="shared" si="1"/>
        <v>83.965</v>
      </c>
      <c r="W10" s="4">
        <v>2</v>
      </c>
      <c r="X10" s="4" t="s">
        <v>489</v>
      </c>
      <c r="Y10" s="5" t="s">
        <v>490</v>
      </c>
      <c r="Z10" s="13">
        <v>42218</v>
      </c>
      <c r="AA10" s="5" t="s">
        <v>65</v>
      </c>
    </row>
    <row r="11" spans="1:27" ht="17.25" customHeight="1">
      <c r="A11" s="4">
        <v>24</v>
      </c>
      <c r="B11" s="4">
        <v>3</v>
      </c>
      <c r="C11" s="4">
        <v>10</v>
      </c>
      <c r="D11" s="8" t="s">
        <v>66</v>
      </c>
      <c r="E11" s="4" t="s">
        <v>67</v>
      </c>
      <c r="F11" s="5" t="s">
        <v>68</v>
      </c>
      <c r="G11" s="5" t="s">
        <v>63</v>
      </c>
      <c r="H11" s="5" t="s">
        <v>69</v>
      </c>
      <c r="I11" s="5" t="s">
        <v>13</v>
      </c>
      <c r="J11" s="8" t="s">
        <v>70</v>
      </c>
      <c r="K11" s="4" t="s">
        <v>46</v>
      </c>
      <c r="L11" s="8" t="s">
        <v>47</v>
      </c>
      <c r="M11" s="9">
        <v>66</v>
      </c>
      <c r="N11" s="9">
        <v>45</v>
      </c>
      <c r="O11" s="10">
        <f t="shared" si="0"/>
        <v>59.699999999999996</v>
      </c>
      <c r="P11" s="4">
        <v>4</v>
      </c>
      <c r="Q11" s="11">
        <v>78.73</v>
      </c>
      <c r="R11" s="4"/>
      <c r="S11" s="4"/>
      <c r="T11" s="11"/>
      <c r="U11" s="12">
        <f>Q11</f>
        <v>78.73</v>
      </c>
      <c r="V11" s="10">
        <f t="shared" si="1"/>
        <v>69.215</v>
      </c>
      <c r="W11" s="4">
        <v>2</v>
      </c>
      <c r="X11" s="4" t="s">
        <v>489</v>
      </c>
      <c r="Y11" s="5" t="s">
        <v>490</v>
      </c>
      <c r="Z11" s="13">
        <v>42216</v>
      </c>
      <c r="AA11" s="5" t="s">
        <v>71</v>
      </c>
    </row>
    <row r="12" spans="1:27" ht="17.25" customHeight="1">
      <c r="A12" s="4">
        <v>193</v>
      </c>
      <c r="B12" s="4">
        <v>2</v>
      </c>
      <c r="C12" s="4">
        <v>17</v>
      </c>
      <c r="D12" s="8" t="s">
        <v>72</v>
      </c>
      <c r="E12" s="4" t="s">
        <v>9</v>
      </c>
      <c r="F12" s="5" t="s">
        <v>73</v>
      </c>
      <c r="G12" s="5" t="s">
        <v>74</v>
      </c>
      <c r="H12" s="5" t="s">
        <v>75</v>
      </c>
      <c r="I12" s="5" t="s">
        <v>13</v>
      </c>
      <c r="J12" s="8" t="s">
        <v>76</v>
      </c>
      <c r="K12" s="4" t="s">
        <v>30</v>
      </c>
      <c r="L12" s="8" t="s">
        <v>31</v>
      </c>
      <c r="M12" s="9">
        <v>80</v>
      </c>
      <c r="N12" s="9">
        <v>68</v>
      </c>
      <c r="O12" s="10">
        <f t="shared" si="0"/>
        <v>76.4</v>
      </c>
      <c r="P12" s="4">
        <v>15</v>
      </c>
      <c r="Q12" s="11"/>
      <c r="R12" s="4"/>
      <c r="S12" s="4"/>
      <c r="T12" s="11">
        <v>91</v>
      </c>
      <c r="U12" s="12">
        <f aca="true" t="shared" si="2" ref="U12:U19">T12</f>
        <v>91</v>
      </c>
      <c r="V12" s="10">
        <f t="shared" si="1"/>
        <v>83.7</v>
      </c>
      <c r="W12" s="4">
        <v>3</v>
      </c>
      <c r="X12" s="4" t="s">
        <v>489</v>
      </c>
      <c r="Y12" s="5" t="s">
        <v>490</v>
      </c>
      <c r="Z12" s="13">
        <v>42218</v>
      </c>
      <c r="AA12" s="5" t="s">
        <v>77</v>
      </c>
    </row>
    <row r="13" spans="1:27" ht="17.25" customHeight="1">
      <c r="A13" s="4">
        <v>341</v>
      </c>
      <c r="B13" s="4">
        <v>7</v>
      </c>
      <c r="C13" s="4">
        <v>26</v>
      </c>
      <c r="D13" s="8" t="s">
        <v>78</v>
      </c>
      <c r="E13" s="4" t="s">
        <v>9</v>
      </c>
      <c r="F13" s="5" t="s">
        <v>79</v>
      </c>
      <c r="G13" s="5" t="s">
        <v>80</v>
      </c>
      <c r="H13" s="5" t="s">
        <v>81</v>
      </c>
      <c r="I13" s="5" t="s">
        <v>13</v>
      </c>
      <c r="J13" s="8" t="s">
        <v>82</v>
      </c>
      <c r="K13" s="4" t="s">
        <v>38</v>
      </c>
      <c r="L13" s="8" t="s">
        <v>39</v>
      </c>
      <c r="M13" s="9">
        <v>76</v>
      </c>
      <c r="N13" s="9">
        <v>48</v>
      </c>
      <c r="O13" s="10">
        <f t="shared" si="0"/>
        <v>67.6</v>
      </c>
      <c r="P13" s="4">
        <v>6</v>
      </c>
      <c r="Q13" s="11"/>
      <c r="R13" s="4"/>
      <c r="S13" s="4"/>
      <c r="T13" s="11">
        <v>90.67</v>
      </c>
      <c r="U13" s="12">
        <f t="shared" si="2"/>
        <v>90.67</v>
      </c>
      <c r="V13" s="10">
        <f t="shared" si="1"/>
        <v>79.13499999999999</v>
      </c>
      <c r="W13" s="4">
        <v>1</v>
      </c>
      <c r="X13" s="4" t="s">
        <v>489</v>
      </c>
      <c r="Y13" s="5" t="s">
        <v>490</v>
      </c>
      <c r="Z13" s="13">
        <v>42218</v>
      </c>
      <c r="AA13" s="5" t="s">
        <v>83</v>
      </c>
    </row>
    <row r="14" spans="1:27" ht="17.25" customHeight="1">
      <c r="A14" s="4">
        <v>364</v>
      </c>
      <c r="B14" s="4">
        <v>8</v>
      </c>
      <c r="C14" s="4">
        <v>11</v>
      </c>
      <c r="D14" s="8" t="s">
        <v>84</v>
      </c>
      <c r="E14" s="4" t="s">
        <v>9</v>
      </c>
      <c r="F14" s="5" t="s">
        <v>85</v>
      </c>
      <c r="G14" s="5" t="s">
        <v>86</v>
      </c>
      <c r="H14" s="5" t="s">
        <v>87</v>
      </c>
      <c r="I14" s="5" t="s">
        <v>13</v>
      </c>
      <c r="J14" s="8" t="s">
        <v>88</v>
      </c>
      <c r="K14" s="4" t="s">
        <v>89</v>
      </c>
      <c r="L14" s="8" t="s">
        <v>90</v>
      </c>
      <c r="M14" s="9">
        <v>51</v>
      </c>
      <c r="N14" s="9">
        <v>52</v>
      </c>
      <c r="O14" s="10">
        <f t="shared" si="0"/>
        <v>51.3</v>
      </c>
      <c r="P14" s="4">
        <v>5</v>
      </c>
      <c r="Q14" s="11"/>
      <c r="R14" s="4"/>
      <c r="S14" s="4"/>
      <c r="T14" s="11">
        <v>83.8</v>
      </c>
      <c r="U14" s="12">
        <f t="shared" si="2"/>
        <v>83.8</v>
      </c>
      <c r="V14" s="10">
        <f t="shared" si="1"/>
        <v>67.55</v>
      </c>
      <c r="W14" s="4">
        <v>2</v>
      </c>
      <c r="X14" s="4" t="s">
        <v>489</v>
      </c>
      <c r="Y14" s="5" t="s">
        <v>490</v>
      </c>
      <c r="Z14" s="13">
        <v>42218</v>
      </c>
      <c r="AA14" s="5" t="s">
        <v>91</v>
      </c>
    </row>
    <row r="15" spans="1:27" ht="17.25" customHeight="1">
      <c r="A15" s="4">
        <v>198</v>
      </c>
      <c r="B15" s="4">
        <v>2</v>
      </c>
      <c r="C15" s="4">
        <v>23</v>
      </c>
      <c r="D15" s="8" t="s">
        <v>92</v>
      </c>
      <c r="E15" s="4" t="s">
        <v>9</v>
      </c>
      <c r="F15" s="5" t="s">
        <v>93</v>
      </c>
      <c r="G15" s="5" t="s">
        <v>94</v>
      </c>
      <c r="H15" s="5" t="s">
        <v>51</v>
      </c>
      <c r="I15" s="5" t="s">
        <v>13</v>
      </c>
      <c r="J15" s="8" t="s">
        <v>95</v>
      </c>
      <c r="K15" s="4" t="s">
        <v>30</v>
      </c>
      <c r="L15" s="8" t="s">
        <v>31</v>
      </c>
      <c r="M15" s="9">
        <v>82</v>
      </c>
      <c r="N15" s="9">
        <v>60</v>
      </c>
      <c r="O15" s="10">
        <f t="shared" si="0"/>
        <v>75.4</v>
      </c>
      <c r="P15" s="4">
        <v>20</v>
      </c>
      <c r="Q15" s="11"/>
      <c r="R15" s="4"/>
      <c r="S15" s="4"/>
      <c r="T15" s="11">
        <v>78.67</v>
      </c>
      <c r="U15" s="12">
        <f t="shared" si="2"/>
        <v>78.67</v>
      </c>
      <c r="V15" s="10">
        <f t="shared" si="1"/>
        <v>77.035</v>
      </c>
      <c r="W15" s="4">
        <v>14</v>
      </c>
      <c r="X15" s="4" t="s">
        <v>489</v>
      </c>
      <c r="Y15" s="5" t="s">
        <v>490</v>
      </c>
      <c r="Z15" s="13">
        <v>42218</v>
      </c>
      <c r="AA15" s="5" t="s">
        <v>96</v>
      </c>
    </row>
    <row r="16" spans="1:27" ht="17.25" customHeight="1">
      <c r="A16" s="4">
        <v>190</v>
      </c>
      <c r="B16" s="4">
        <v>2</v>
      </c>
      <c r="C16" s="4">
        <v>9</v>
      </c>
      <c r="D16" s="8" t="s">
        <v>97</v>
      </c>
      <c r="E16" s="4" t="s">
        <v>9</v>
      </c>
      <c r="F16" s="5" t="s">
        <v>98</v>
      </c>
      <c r="G16" s="5" t="s">
        <v>99</v>
      </c>
      <c r="H16" s="5" t="s">
        <v>28</v>
      </c>
      <c r="I16" s="5" t="s">
        <v>13</v>
      </c>
      <c r="J16" s="8" t="s">
        <v>100</v>
      </c>
      <c r="K16" s="4" t="s">
        <v>30</v>
      </c>
      <c r="L16" s="8" t="s">
        <v>31</v>
      </c>
      <c r="M16" s="9">
        <v>88</v>
      </c>
      <c r="N16" s="9">
        <v>52</v>
      </c>
      <c r="O16" s="10">
        <f t="shared" si="0"/>
        <v>77.19999999999999</v>
      </c>
      <c r="P16" s="4">
        <v>12</v>
      </c>
      <c r="Q16" s="11"/>
      <c r="R16" s="4"/>
      <c r="S16" s="4"/>
      <c r="T16" s="11">
        <v>79</v>
      </c>
      <c r="U16" s="12">
        <f t="shared" si="2"/>
        <v>79</v>
      </c>
      <c r="V16" s="10">
        <f t="shared" si="1"/>
        <v>78.1</v>
      </c>
      <c r="W16" s="4">
        <v>12</v>
      </c>
      <c r="X16" s="4" t="s">
        <v>489</v>
      </c>
      <c r="Y16" s="5" t="s">
        <v>490</v>
      </c>
      <c r="Z16" s="13">
        <v>42218</v>
      </c>
      <c r="AA16" s="5" t="s">
        <v>101</v>
      </c>
    </row>
    <row r="17" spans="1:27" ht="17.25" customHeight="1">
      <c r="A17" s="4">
        <v>203</v>
      </c>
      <c r="B17" s="4">
        <v>2</v>
      </c>
      <c r="C17" s="4">
        <v>7</v>
      </c>
      <c r="D17" s="8" t="s">
        <v>102</v>
      </c>
      <c r="E17" s="4" t="s">
        <v>9</v>
      </c>
      <c r="F17" s="5" t="s">
        <v>103</v>
      </c>
      <c r="G17" s="5" t="s">
        <v>104</v>
      </c>
      <c r="H17" s="5" t="s">
        <v>105</v>
      </c>
      <c r="I17" s="5" t="s">
        <v>13</v>
      </c>
      <c r="J17" s="8" t="s">
        <v>106</v>
      </c>
      <c r="K17" s="4" t="s">
        <v>30</v>
      </c>
      <c r="L17" s="8" t="s">
        <v>31</v>
      </c>
      <c r="M17" s="9">
        <v>81</v>
      </c>
      <c r="N17" s="9">
        <v>57</v>
      </c>
      <c r="O17" s="10">
        <f t="shared" si="0"/>
        <v>73.8</v>
      </c>
      <c r="P17" s="4">
        <v>25</v>
      </c>
      <c r="Q17" s="11"/>
      <c r="R17" s="4"/>
      <c r="S17" s="4"/>
      <c r="T17" s="11">
        <v>81.67</v>
      </c>
      <c r="U17" s="12">
        <f t="shared" si="2"/>
        <v>81.67</v>
      </c>
      <c r="V17" s="10">
        <f t="shared" si="1"/>
        <v>77.735</v>
      </c>
      <c r="W17" s="4">
        <v>13</v>
      </c>
      <c r="X17" s="4" t="s">
        <v>489</v>
      </c>
      <c r="Y17" s="5" t="s">
        <v>490</v>
      </c>
      <c r="Z17" s="13">
        <v>42218</v>
      </c>
      <c r="AA17" s="5" t="s">
        <v>101</v>
      </c>
    </row>
    <row r="18" spans="1:27" ht="17.25" customHeight="1">
      <c r="A18" s="4">
        <v>147</v>
      </c>
      <c r="B18" s="4">
        <v>5</v>
      </c>
      <c r="C18" s="14">
        <v>1</v>
      </c>
      <c r="D18" s="8" t="s">
        <v>107</v>
      </c>
      <c r="E18" s="4" t="s">
        <v>9</v>
      </c>
      <c r="F18" s="5" t="s">
        <v>108</v>
      </c>
      <c r="G18" s="5" t="s">
        <v>109</v>
      </c>
      <c r="H18" s="5" t="s">
        <v>110</v>
      </c>
      <c r="I18" s="5" t="s">
        <v>13</v>
      </c>
      <c r="J18" s="4" t="s">
        <v>111</v>
      </c>
      <c r="K18" s="4" t="s">
        <v>112</v>
      </c>
      <c r="L18" s="8" t="s">
        <v>113</v>
      </c>
      <c r="M18" s="9">
        <v>66</v>
      </c>
      <c r="N18" s="9">
        <v>49</v>
      </c>
      <c r="O18" s="10">
        <f t="shared" si="0"/>
        <v>60.89999999999999</v>
      </c>
      <c r="P18" s="4">
        <v>1</v>
      </c>
      <c r="Q18" s="11"/>
      <c r="R18" s="11"/>
      <c r="S18" s="11"/>
      <c r="T18" s="11">
        <v>76.1</v>
      </c>
      <c r="U18" s="12">
        <f t="shared" si="2"/>
        <v>76.1</v>
      </c>
      <c r="V18" s="12">
        <f t="shared" si="1"/>
        <v>68.5</v>
      </c>
      <c r="W18" s="4">
        <v>1</v>
      </c>
      <c r="X18" s="4" t="s">
        <v>489</v>
      </c>
      <c r="Y18" s="5" t="s">
        <v>490</v>
      </c>
      <c r="Z18" s="13">
        <v>42217</v>
      </c>
      <c r="AA18" s="5" t="s">
        <v>114</v>
      </c>
    </row>
    <row r="19" spans="1:27" ht="17.25" customHeight="1">
      <c r="A19" s="4">
        <v>257</v>
      </c>
      <c r="B19" s="4">
        <v>4</v>
      </c>
      <c r="C19" s="4">
        <v>7</v>
      </c>
      <c r="D19" s="8" t="s">
        <v>115</v>
      </c>
      <c r="E19" s="4" t="s">
        <v>9</v>
      </c>
      <c r="F19" s="5" t="s">
        <v>116</v>
      </c>
      <c r="G19" s="5" t="s">
        <v>117</v>
      </c>
      <c r="H19" s="5" t="s">
        <v>21</v>
      </c>
      <c r="I19" s="5" t="s">
        <v>13</v>
      </c>
      <c r="J19" s="8" t="s">
        <v>118</v>
      </c>
      <c r="K19" s="4" t="s">
        <v>23</v>
      </c>
      <c r="L19" s="8" t="s">
        <v>24</v>
      </c>
      <c r="M19" s="9">
        <v>78</v>
      </c>
      <c r="N19" s="9">
        <v>63</v>
      </c>
      <c r="O19" s="10">
        <f t="shared" si="0"/>
        <v>73.5</v>
      </c>
      <c r="P19" s="4">
        <v>1</v>
      </c>
      <c r="Q19" s="11"/>
      <c r="R19" s="4"/>
      <c r="S19" s="4"/>
      <c r="T19" s="11">
        <v>90</v>
      </c>
      <c r="U19" s="12">
        <f t="shared" si="2"/>
        <v>90</v>
      </c>
      <c r="V19" s="10">
        <f t="shared" si="1"/>
        <v>81.75</v>
      </c>
      <c r="W19" s="4">
        <v>1</v>
      </c>
      <c r="X19" s="4" t="s">
        <v>489</v>
      </c>
      <c r="Y19" s="5" t="s">
        <v>490</v>
      </c>
      <c r="Z19" s="13">
        <v>42218</v>
      </c>
      <c r="AA19" s="5" t="s">
        <v>119</v>
      </c>
    </row>
    <row r="20" spans="1:27" ht="17.25" customHeight="1">
      <c r="A20" s="4">
        <v>21</v>
      </c>
      <c r="B20" s="4">
        <v>3</v>
      </c>
      <c r="C20" s="4">
        <v>11</v>
      </c>
      <c r="D20" s="8" t="s">
        <v>120</v>
      </c>
      <c r="E20" s="4" t="s">
        <v>67</v>
      </c>
      <c r="F20" s="5" t="s">
        <v>121</v>
      </c>
      <c r="G20" s="5" t="s">
        <v>122</v>
      </c>
      <c r="H20" s="5" t="s">
        <v>47</v>
      </c>
      <c r="I20" s="5" t="s">
        <v>13</v>
      </c>
      <c r="J20" s="8" t="s">
        <v>123</v>
      </c>
      <c r="K20" s="4" t="s">
        <v>46</v>
      </c>
      <c r="L20" s="8" t="s">
        <v>47</v>
      </c>
      <c r="M20" s="9">
        <v>81</v>
      </c>
      <c r="N20" s="9">
        <v>50</v>
      </c>
      <c r="O20" s="10">
        <f t="shared" si="0"/>
        <v>71.69999999999999</v>
      </c>
      <c r="P20" s="4">
        <v>1</v>
      </c>
      <c r="Q20" s="11">
        <v>72.8</v>
      </c>
      <c r="R20" s="4"/>
      <c r="S20" s="4"/>
      <c r="T20" s="11"/>
      <c r="U20" s="12">
        <f>Q20</f>
        <v>72.8</v>
      </c>
      <c r="V20" s="10">
        <f t="shared" si="1"/>
        <v>72.25</v>
      </c>
      <c r="W20" s="4">
        <v>1</v>
      </c>
      <c r="X20" s="4" t="s">
        <v>489</v>
      </c>
      <c r="Y20" s="5" t="s">
        <v>490</v>
      </c>
      <c r="Z20" s="13">
        <v>42216</v>
      </c>
      <c r="AA20" s="5" t="s">
        <v>124</v>
      </c>
    </row>
    <row r="21" spans="1:27" ht="17.25" customHeight="1">
      <c r="A21" s="4">
        <v>185</v>
      </c>
      <c r="B21" s="4">
        <v>2</v>
      </c>
      <c r="C21" s="4">
        <v>8</v>
      </c>
      <c r="D21" s="8" t="s">
        <v>125</v>
      </c>
      <c r="E21" s="4" t="s">
        <v>9</v>
      </c>
      <c r="F21" s="5" t="s">
        <v>126</v>
      </c>
      <c r="G21" s="5" t="s">
        <v>94</v>
      </c>
      <c r="H21" s="5" t="s">
        <v>127</v>
      </c>
      <c r="I21" s="5" t="s">
        <v>13</v>
      </c>
      <c r="J21" s="8" t="s">
        <v>128</v>
      </c>
      <c r="K21" s="4" t="s">
        <v>30</v>
      </c>
      <c r="L21" s="8" t="s">
        <v>31</v>
      </c>
      <c r="M21" s="9">
        <v>86</v>
      </c>
      <c r="N21" s="9">
        <v>62</v>
      </c>
      <c r="O21" s="10">
        <f t="shared" si="0"/>
        <v>78.8</v>
      </c>
      <c r="P21" s="4">
        <v>7</v>
      </c>
      <c r="Q21" s="11"/>
      <c r="R21" s="4"/>
      <c r="S21" s="4"/>
      <c r="T21" s="11">
        <v>82.33</v>
      </c>
      <c r="U21" s="12">
        <f>T21</f>
        <v>82.33</v>
      </c>
      <c r="V21" s="10">
        <f t="shared" si="1"/>
        <v>80.565</v>
      </c>
      <c r="W21" s="4">
        <v>6</v>
      </c>
      <c r="X21" s="4" t="s">
        <v>489</v>
      </c>
      <c r="Y21" s="5" t="s">
        <v>490</v>
      </c>
      <c r="Z21" s="13">
        <v>42218</v>
      </c>
      <c r="AA21" s="5" t="s">
        <v>129</v>
      </c>
    </row>
    <row r="22" spans="1:27" ht="17.25" customHeight="1">
      <c r="A22" s="4">
        <v>53</v>
      </c>
      <c r="B22" s="4">
        <v>2</v>
      </c>
      <c r="C22" s="4">
        <v>13</v>
      </c>
      <c r="D22" s="8" t="s">
        <v>130</v>
      </c>
      <c r="E22" s="4" t="s">
        <v>9</v>
      </c>
      <c r="F22" s="5" t="s">
        <v>131</v>
      </c>
      <c r="G22" s="5" t="s">
        <v>132</v>
      </c>
      <c r="H22" s="5" t="s">
        <v>133</v>
      </c>
      <c r="I22" s="5" t="s">
        <v>13</v>
      </c>
      <c r="J22" s="4" t="s">
        <v>134</v>
      </c>
      <c r="K22" s="4" t="s">
        <v>15</v>
      </c>
      <c r="L22" s="8" t="s">
        <v>16</v>
      </c>
      <c r="M22" s="9">
        <v>83</v>
      </c>
      <c r="N22" s="9">
        <v>59</v>
      </c>
      <c r="O22" s="10">
        <f t="shared" si="0"/>
        <v>75.8</v>
      </c>
      <c r="P22" s="4">
        <v>3</v>
      </c>
      <c r="Q22" s="11"/>
      <c r="R22" s="11">
        <v>90.33</v>
      </c>
      <c r="S22" s="11"/>
      <c r="T22" s="11">
        <v>94.4</v>
      </c>
      <c r="U22" s="12">
        <f>R22*0.4+T22*0.6</f>
        <v>92.77199999999999</v>
      </c>
      <c r="V22" s="12">
        <f t="shared" si="1"/>
        <v>84.286</v>
      </c>
      <c r="W22" s="4">
        <v>1</v>
      </c>
      <c r="X22" s="4" t="s">
        <v>489</v>
      </c>
      <c r="Y22" s="5" t="s">
        <v>490</v>
      </c>
      <c r="Z22" s="13">
        <v>42217</v>
      </c>
      <c r="AA22" s="5" t="s">
        <v>135</v>
      </c>
    </row>
    <row r="23" spans="1:27" ht="17.25" customHeight="1">
      <c r="A23" s="4">
        <v>181</v>
      </c>
      <c r="B23" s="4">
        <v>2</v>
      </c>
      <c r="C23" s="4">
        <v>4</v>
      </c>
      <c r="D23" s="8" t="s">
        <v>136</v>
      </c>
      <c r="E23" s="4" t="s">
        <v>9</v>
      </c>
      <c r="F23" s="5" t="s">
        <v>137</v>
      </c>
      <c r="G23" s="5" t="s">
        <v>94</v>
      </c>
      <c r="H23" s="5" t="s">
        <v>28</v>
      </c>
      <c r="I23" s="5" t="s">
        <v>13</v>
      </c>
      <c r="J23" s="8" t="s">
        <v>138</v>
      </c>
      <c r="K23" s="4" t="s">
        <v>30</v>
      </c>
      <c r="L23" s="8" t="s">
        <v>31</v>
      </c>
      <c r="M23" s="9">
        <v>85</v>
      </c>
      <c r="N23" s="9">
        <v>66</v>
      </c>
      <c r="O23" s="10">
        <f t="shared" si="0"/>
        <v>79.3</v>
      </c>
      <c r="P23" s="4">
        <v>3</v>
      </c>
      <c r="Q23" s="11"/>
      <c r="R23" s="4"/>
      <c r="S23" s="4"/>
      <c r="T23" s="11">
        <v>79.67</v>
      </c>
      <c r="U23" s="12">
        <f>T23</f>
        <v>79.67</v>
      </c>
      <c r="V23" s="10">
        <f t="shared" si="1"/>
        <v>79.485</v>
      </c>
      <c r="W23" s="4">
        <v>9</v>
      </c>
      <c r="X23" s="4" t="s">
        <v>489</v>
      </c>
      <c r="Y23" s="5" t="s">
        <v>490</v>
      </c>
      <c r="Z23" s="13">
        <v>42218</v>
      </c>
      <c r="AA23" s="5" t="s">
        <v>135</v>
      </c>
    </row>
    <row r="24" spans="1:27" ht="17.25" customHeight="1">
      <c r="A24" s="4">
        <v>112</v>
      </c>
      <c r="B24" s="4">
        <v>4</v>
      </c>
      <c r="C24" s="4">
        <v>24</v>
      </c>
      <c r="D24" s="8" t="s">
        <v>139</v>
      </c>
      <c r="E24" s="4" t="s">
        <v>9</v>
      </c>
      <c r="F24" s="5" t="s">
        <v>140</v>
      </c>
      <c r="G24" s="5" t="s">
        <v>63</v>
      </c>
      <c r="H24" s="5" t="s">
        <v>141</v>
      </c>
      <c r="I24" s="5" t="s">
        <v>13</v>
      </c>
      <c r="J24" s="4" t="s">
        <v>142</v>
      </c>
      <c r="K24" s="4" t="s">
        <v>143</v>
      </c>
      <c r="L24" s="8" t="s">
        <v>144</v>
      </c>
      <c r="M24" s="9">
        <v>59</v>
      </c>
      <c r="N24" s="9">
        <v>57</v>
      </c>
      <c r="O24" s="10">
        <f t="shared" si="0"/>
        <v>58.39999999999999</v>
      </c>
      <c r="P24" s="4">
        <v>13</v>
      </c>
      <c r="Q24" s="11"/>
      <c r="R24" s="11">
        <v>83.33</v>
      </c>
      <c r="S24" s="11">
        <v>66</v>
      </c>
      <c r="T24" s="11">
        <v>77.2</v>
      </c>
      <c r="U24" s="12">
        <f>R24*0.2+S24*0.3+T24*0.5</f>
        <v>75.066</v>
      </c>
      <c r="V24" s="12">
        <f t="shared" si="1"/>
        <v>66.733</v>
      </c>
      <c r="W24" s="4">
        <v>23</v>
      </c>
      <c r="X24" s="4" t="s">
        <v>489</v>
      </c>
      <c r="Y24" s="5" t="s">
        <v>490</v>
      </c>
      <c r="Z24" s="13">
        <v>42217</v>
      </c>
      <c r="AA24" s="5" t="s">
        <v>145</v>
      </c>
    </row>
    <row r="25" spans="1:27" ht="17.25" customHeight="1">
      <c r="A25" s="4">
        <v>179</v>
      </c>
      <c r="B25" s="4">
        <v>2</v>
      </c>
      <c r="C25" s="4">
        <v>24</v>
      </c>
      <c r="D25" s="8" t="s">
        <v>146</v>
      </c>
      <c r="E25" s="4" t="s">
        <v>9</v>
      </c>
      <c r="F25" s="5" t="s">
        <v>147</v>
      </c>
      <c r="G25" s="5" t="s">
        <v>148</v>
      </c>
      <c r="H25" s="5" t="s">
        <v>28</v>
      </c>
      <c r="I25" s="5" t="s">
        <v>13</v>
      </c>
      <c r="J25" s="8" t="s">
        <v>149</v>
      </c>
      <c r="K25" s="4" t="s">
        <v>30</v>
      </c>
      <c r="L25" s="8" t="s">
        <v>31</v>
      </c>
      <c r="M25" s="9">
        <v>88</v>
      </c>
      <c r="N25" s="9">
        <v>73</v>
      </c>
      <c r="O25" s="10">
        <f t="shared" si="0"/>
        <v>83.5</v>
      </c>
      <c r="P25" s="4">
        <v>1</v>
      </c>
      <c r="Q25" s="11"/>
      <c r="R25" s="4"/>
      <c r="S25" s="4"/>
      <c r="T25" s="11">
        <v>89.67</v>
      </c>
      <c r="U25" s="12">
        <f>T25</f>
        <v>89.67</v>
      </c>
      <c r="V25" s="10">
        <f t="shared" si="1"/>
        <v>86.58500000000001</v>
      </c>
      <c r="W25" s="4">
        <v>1</v>
      </c>
      <c r="X25" s="4" t="s">
        <v>489</v>
      </c>
      <c r="Y25" s="5" t="s">
        <v>490</v>
      </c>
      <c r="Z25" s="13">
        <v>42218</v>
      </c>
      <c r="AA25" s="5" t="s">
        <v>150</v>
      </c>
    </row>
    <row r="26" spans="1:27" ht="17.25" customHeight="1">
      <c r="A26" s="4">
        <v>201</v>
      </c>
      <c r="B26" s="4">
        <v>2</v>
      </c>
      <c r="C26" s="4">
        <v>10</v>
      </c>
      <c r="D26" s="8" t="s">
        <v>151</v>
      </c>
      <c r="E26" s="4" t="s">
        <v>9</v>
      </c>
      <c r="F26" s="5" t="s">
        <v>152</v>
      </c>
      <c r="G26" s="5" t="s">
        <v>153</v>
      </c>
      <c r="H26" s="5" t="s">
        <v>51</v>
      </c>
      <c r="I26" s="5" t="s">
        <v>13</v>
      </c>
      <c r="J26" s="8" t="s">
        <v>154</v>
      </c>
      <c r="K26" s="4" t="s">
        <v>30</v>
      </c>
      <c r="L26" s="8" t="s">
        <v>31</v>
      </c>
      <c r="M26" s="9">
        <v>81</v>
      </c>
      <c r="N26" s="9">
        <v>60</v>
      </c>
      <c r="O26" s="10">
        <f t="shared" si="0"/>
        <v>74.69999999999999</v>
      </c>
      <c r="P26" s="4">
        <v>23</v>
      </c>
      <c r="Q26" s="11"/>
      <c r="R26" s="4"/>
      <c r="S26" s="4"/>
      <c r="T26" s="11">
        <v>79.33</v>
      </c>
      <c r="U26" s="12">
        <f>T26</f>
        <v>79.33</v>
      </c>
      <c r="V26" s="10">
        <f t="shared" si="1"/>
        <v>77.01499999999999</v>
      </c>
      <c r="W26" s="4">
        <v>15</v>
      </c>
      <c r="X26" s="4" t="s">
        <v>489</v>
      </c>
      <c r="Y26" s="5" t="s">
        <v>490</v>
      </c>
      <c r="Z26" s="13">
        <v>42218</v>
      </c>
      <c r="AA26" s="5" t="s">
        <v>155</v>
      </c>
    </row>
    <row r="27" spans="1:27" ht="17.25" customHeight="1">
      <c r="A27" s="4">
        <v>38</v>
      </c>
      <c r="B27" s="4">
        <v>1</v>
      </c>
      <c r="C27" s="4">
        <v>12</v>
      </c>
      <c r="D27" s="8" t="s">
        <v>156</v>
      </c>
      <c r="E27" s="4" t="s">
        <v>9</v>
      </c>
      <c r="F27" s="5" t="s">
        <v>157</v>
      </c>
      <c r="G27" s="5" t="s">
        <v>94</v>
      </c>
      <c r="H27" s="5" t="s">
        <v>158</v>
      </c>
      <c r="I27" s="5" t="s">
        <v>13</v>
      </c>
      <c r="J27" s="4" t="s">
        <v>159</v>
      </c>
      <c r="K27" s="4" t="s">
        <v>160</v>
      </c>
      <c r="L27" s="8" t="s">
        <v>161</v>
      </c>
      <c r="M27" s="9">
        <v>55.5</v>
      </c>
      <c r="N27" s="9">
        <v>52</v>
      </c>
      <c r="O27" s="10">
        <f t="shared" si="0"/>
        <v>54.449999999999996</v>
      </c>
      <c r="P27" s="4">
        <v>8</v>
      </c>
      <c r="Q27" s="11"/>
      <c r="R27" s="11"/>
      <c r="S27" s="11">
        <v>78.29</v>
      </c>
      <c r="T27" s="11">
        <v>81.4</v>
      </c>
      <c r="U27" s="12">
        <f>S27*0.4+T27*0.6</f>
        <v>80.156</v>
      </c>
      <c r="V27" s="12">
        <f t="shared" si="1"/>
        <v>67.303</v>
      </c>
      <c r="W27" s="4">
        <v>6</v>
      </c>
      <c r="X27" s="4" t="s">
        <v>489</v>
      </c>
      <c r="Y27" s="5" t="s">
        <v>490</v>
      </c>
      <c r="Z27" s="13">
        <v>42217</v>
      </c>
      <c r="AA27" s="5" t="s">
        <v>155</v>
      </c>
    </row>
    <row r="28" spans="1:27" ht="17.25" customHeight="1">
      <c r="A28" s="4">
        <v>52</v>
      </c>
      <c r="B28" s="4">
        <v>2</v>
      </c>
      <c r="C28" s="4">
        <v>15</v>
      </c>
      <c r="D28" s="8" t="s">
        <v>162</v>
      </c>
      <c r="E28" s="4" t="s">
        <v>9</v>
      </c>
      <c r="F28" s="5" t="s">
        <v>163</v>
      </c>
      <c r="G28" s="5" t="s">
        <v>164</v>
      </c>
      <c r="H28" s="5" t="s">
        <v>133</v>
      </c>
      <c r="I28" s="5" t="s">
        <v>13</v>
      </c>
      <c r="J28" s="4" t="s">
        <v>165</v>
      </c>
      <c r="K28" s="4" t="s">
        <v>15</v>
      </c>
      <c r="L28" s="8" t="s">
        <v>16</v>
      </c>
      <c r="M28" s="9">
        <v>89</v>
      </c>
      <c r="N28" s="9">
        <v>57</v>
      </c>
      <c r="O28" s="10">
        <f t="shared" si="0"/>
        <v>79.39999999999999</v>
      </c>
      <c r="P28" s="4">
        <v>2</v>
      </c>
      <c r="Q28" s="11"/>
      <c r="R28" s="11">
        <v>73</v>
      </c>
      <c r="S28" s="11"/>
      <c r="T28" s="11">
        <v>88</v>
      </c>
      <c r="U28" s="12">
        <f>R28*0.4+T28*0.6</f>
        <v>82</v>
      </c>
      <c r="V28" s="12">
        <f t="shared" si="1"/>
        <v>80.69999999999999</v>
      </c>
      <c r="W28" s="4">
        <v>2</v>
      </c>
      <c r="X28" s="4" t="s">
        <v>489</v>
      </c>
      <c r="Y28" s="5" t="s">
        <v>490</v>
      </c>
      <c r="Z28" s="13">
        <v>42217</v>
      </c>
      <c r="AA28" s="5" t="s">
        <v>166</v>
      </c>
    </row>
    <row r="29" spans="1:27" ht="17.25" customHeight="1">
      <c r="A29" s="4">
        <v>361</v>
      </c>
      <c r="B29" s="4">
        <v>8</v>
      </c>
      <c r="C29" s="4">
        <v>16</v>
      </c>
      <c r="D29" s="8" t="s">
        <v>167</v>
      </c>
      <c r="E29" s="4" t="s">
        <v>67</v>
      </c>
      <c r="F29" s="5" t="s">
        <v>168</v>
      </c>
      <c r="G29" s="5" t="s">
        <v>169</v>
      </c>
      <c r="H29" s="5" t="s">
        <v>170</v>
      </c>
      <c r="I29" s="5" t="s">
        <v>13</v>
      </c>
      <c r="J29" s="8" t="s">
        <v>171</v>
      </c>
      <c r="K29" s="4" t="s">
        <v>89</v>
      </c>
      <c r="L29" s="8" t="s">
        <v>90</v>
      </c>
      <c r="M29" s="9">
        <v>54</v>
      </c>
      <c r="N29" s="9">
        <v>56</v>
      </c>
      <c r="O29" s="10">
        <f t="shared" si="0"/>
        <v>54.599999999999994</v>
      </c>
      <c r="P29" s="4">
        <v>2</v>
      </c>
      <c r="Q29" s="11"/>
      <c r="R29" s="4"/>
      <c r="S29" s="4"/>
      <c r="T29" s="11">
        <v>76</v>
      </c>
      <c r="U29" s="12">
        <f>T29</f>
        <v>76</v>
      </c>
      <c r="V29" s="10">
        <f t="shared" si="1"/>
        <v>65.3</v>
      </c>
      <c r="W29" s="4">
        <v>3</v>
      </c>
      <c r="X29" s="4" t="s">
        <v>489</v>
      </c>
      <c r="Y29" s="5" t="s">
        <v>490</v>
      </c>
      <c r="Z29" s="13">
        <v>42218</v>
      </c>
      <c r="AA29" s="5" t="s">
        <v>166</v>
      </c>
    </row>
    <row r="30" spans="1:27" ht="17.25" customHeight="1">
      <c r="A30" s="4">
        <v>103</v>
      </c>
      <c r="B30" s="4">
        <v>4</v>
      </c>
      <c r="C30" s="4">
        <v>10</v>
      </c>
      <c r="D30" s="8" t="s">
        <v>172</v>
      </c>
      <c r="E30" s="4" t="s">
        <v>9</v>
      </c>
      <c r="F30" s="5" t="s">
        <v>173</v>
      </c>
      <c r="G30" s="5" t="s">
        <v>174</v>
      </c>
      <c r="H30" s="5" t="s">
        <v>28</v>
      </c>
      <c r="I30" s="5" t="s">
        <v>13</v>
      </c>
      <c r="J30" s="4" t="s">
        <v>175</v>
      </c>
      <c r="K30" s="4" t="s">
        <v>143</v>
      </c>
      <c r="L30" s="8" t="s">
        <v>144</v>
      </c>
      <c r="M30" s="9">
        <v>66</v>
      </c>
      <c r="N30" s="9">
        <v>55</v>
      </c>
      <c r="O30" s="10">
        <f t="shared" si="0"/>
        <v>62.699999999999996</v>
      </c>
      <c r="P30" s="4">
        <v>4</v>
      </c>
      <c r="Q30" s="11"/>
      <c r="R30" s="11">
        <v>83</v>
      </c>
      <c r="S30" s="11">
        <v>71.67</v>
      </c>
      <c r="T30" s="11">
        <v>85.8</v>
      </c>
      <c r="U30" s="12">
        <f>R30*0.2+S30*0.3+T30*0.5</f>
        <v>81.001</v>
      </c>
      <c r="V30" s="12">
        <f t="shared" si="1"/>
        <v>71.8505</v>
      </c>
      <c r="W30" s="4">
        <v>5</v>
      </c>
      <c r="X30" s="4" t="s">
        <v>489</v>
      </c>
      <c r="Y30" s="5" t="s">
        <v>490</v>
      </c>
      <c r="Z30" s="13">
        <v>42217</v>
      </c>
      <c r="AA30" s="5" t="s">
        <v>176</v>
      </c>
    </row>
    <row r="31" spans="1:27" ht="17.25" customHeight="1">
      <c r="A31" s="4">
        <v>120</v>
      </c>
      <c r="B31" s="4">
        <v>4</v>
      </c>
      <c r="C31" s="4">
        <v>21</v>
      </c>
      <c r="D31" s="8" t="s">
        <v>177</v>
      </c>
      <c r="E31" s="4" t="s">
        <v>9</v>
      </c>
      <c r="F31" s="5" t="s">
        <v>178</v>
      </c>
      <c r="G31" s="5" t="s">
        <v>132</v>
      </c>
      <c r="H31" s="5" t="s">
        <v>28</v>
      </c>
      <c r="I31" s="5" t="s">
        <v>13</v>
      </c>
      <c r="J31" s="4" t="s">
        <v>179</v>
      </c>
      <c r="K31" s="4" t="s">
        <v>143</v>
      </c>
      <c r="L31" s="8" t="s">
        <v>144</v>
      </c>
      <c r="M31" s="9">
        <v>59</v>
      </c>
      <c r="N31" s="9">
        <v>49</v>
      </c>
      <c r="O31" s="10">
        <f t="shared" si="0"/>
        <v>56</v>
      </c>
      <c r="P31" s="4">
        <v>21</v>
      </c>
      <c r="Q31" s="11"/>
      <c r="R31" s="11">
        <v>87</v>
      </c>
      <c r="S31" s="11">
        <v>75</v>
      </c>
      <c r="T31" s="11">
        <v>88.4</v>
      </c>
      <c r="U31" s="12">
        <f>R31*0.2+S31*0.3+T31*0.5</f>
        <v>84.10000000000001</v>
      </c>
      <c r="V31" s="12">
        <f t="shared" si="1"/>
        <v>70.05000000000001</v>
      </c>
      <c r="W31" s="4">
        <v>10</v>
      </c>
      <c r="X31" s="4" t="s">
        <v>489</v>
      </c>
      <c r="Y31" s="5" t="s">
        <v>490</v>
      </c>
      <c r="Z31" s="13">
        <v>42217</v>
      </c>
      <c r="AA31" s="5" t="s">
        <v>176</v>
      </c>
    </row>
    <row r="32" spans="1:27" ht="17.25" customHeight="1">
      <c r="A32" s="4">
        <v>102</v>
      </c>
      <c r="B32" s="4">
        <v>4</v>
      </c>
      <c r="C32" s="4">
        <v>22</v>
      </c>
      <c r="D32" s="8" t="s">
        <v>180</v>
      </c>
      <c r="E32" s="4" t="s">
        <v>9</v>
      </c>
      <c r="F32" s="5" t="s">
        <v>181</v>
      </c>
      <c r="G32" s="5" t="s">
        <v>63</v>
      </c>
      <c r="H32" s="5" t="s">
        <v>141</v>
      </c>
      <c r="I32" s="5" t="s">
        <v>13</v>
      </c>
      <c r="J32" s="4" t="s">
        <v>182</v>
      </c>
      <c r="K32" s="4" t="s">
        <v>143</v>
      </c>
      <c r="L32" s="8" t="s">
        <v>144</v>
      </c>
      <c r="M32" s="9">
        <v>66</v>
      </c>
      <c r="N32" s="9">
        <v>56</v>
      </c>
      <c r="O32" s="10">
        <f t="shared" si="0"/>
        <v>63</v>
      </c>
      <c r="P32" s="4">
        <v>3</v>
      </c>
      <c r="Q32" s="11"/>
      <c r="R32" s="11">
        <v>86</v>
      </c>
      <c r="S32" s="11">
        <v>82</v>
      </c>
      <c r="T32" s="11">
        <v>92</v>
      </c>
      <c r="U32" s="12">
        <f>R32*0.2+S32*0.3+T32*0.5</f>
        <v>87.8</v>
      </c>
      <c r="V32" s="12">
        <f t="shared" si="1"/>
        <v>75.4</v>
      </c>
      <c r="W32" s="4">
        <v>1</v>
      </c>
      <c r="X32" s="4" t="s">
        <v>489</v>
      </c>
      <c r="Y32" s="5" t="s">
        <v>490</v>
      </c>
      <c r="Z32" s="13">
        <v>42217</v>
      </c>
      <c r="AA32" s="5" t="s">
        <v>183</v>
      </c>
    </row>
    <row r="33" spans="1:27" ht="17.25" customHeight="1">
      <c r="A33" s="4">
        <v>104</v>
      </c>
      <c r="B33" s="4">
        <v>4</v>
      </c>
      <c r="C33" s="4">
        <v>9</v>
      </c>
      <c r="D33" s="8" t="s">
        <v>184</v>
      </c>
      <c r="E33" s="4" t="s">
        <v>9</v>
      </c>
      <c r="F33" s="5" t="s">
        <v>185</v>
      </c>
      <c r="G33" s="5" t="s">
        <v>186</v>
      </c>
      <c r="H33" s="5" t="s">
        <v>141</v>
      </c>
      <c r="I33" s="5" t="s">
        <v>13</v>
      </c>
      <c r="J33" s="4" t="s">
        <v>187</v>
      </c>
      <c r="K33" s="4" t="s">
        <v>143</v>
      </c>
      <c r="L33" s="8" t="s">
        <v>144</v>
      </c>
      <c r="M33" s="9">
        <v>65</v>
      </c>
      <c r="N33" s="9">
        <v>56</v>
      </c>
      <c r="O33" s="10">
        <f t="shared" si="0"/>
        <v>62.3</v>
      </c>
      <c r="P33" s="4">
        <v>5</v>
      </c>
      <c r="Q33" s="11"/>
      <c r="R33" s="11">
        <v>78</v>
      </c>
      <c r="S33" s="11">
        <v>83</v>
      </c>
      <c r="T33" s="11">
        <v>84.2</v>
      </c>
      <c r="U33" s="12">
        <f>R33*0.2+S33*0.3+T33*0.5</f>
        <v>82.6</v>
      </c>
      <c r="V33" s="12">
        <f t="shared" si="1"/>
        <v>72.44999999999999</v>
      </c>
      <c r="W33" s="4">
        <v>2</v>
      </c>
      <c r="X33" s="4" t="s">
        <v>489</v>
      </c>
      <c r="Y33" s="5" t="s">
        <v>490</v>
      </c>
      <c r="Z33" s="13">
        <v>42217</v>
      </c>
      <c r="AA33" s="5" t="s">
        <v>183</v>
      </c>
    </row>
    <row r="34" spans="1:27" ht="17.25" customHeight="1">
      <c r="A34" s="4">
        <v>146</v>
      </c>
      <c r="B34" s="4">
        <v>5</v>
      </c>
      <c r="C34" s="14">
        <v>16</v>
      </c>
      <c r="D34" s="8" t="s">
        <v>188</v>
      </c>
      <c r="E34" s="4" t="s">
        <v>9</v>
      </c>
      <c r="F34" s="5" t="s">
        <v>189</v>
      </c>
      <c r="G34" s="5" t="s">
        <v>190</v>
      </c>
      <c r="H34" s="5" t="s">
        <v>158</v>
      </c>
      <c r="I34" s="5" t="s">
        <v>13</v>
      </c>
      <c r="J34" s="4" t="s">
        <v>191</v>
      </c>
      <c r="K34" s="4" t="s">
        <v>192</v>
      </c>
      <c r="L34" s="8" t="s">
        <v>193</v>
      </c>
      <c r="M34" s="9">
        <v>71</v>
      </c>
      <c r="N34" s="9">
        <v>50</v>
      </c>
      <c r="O34" s="10">
        <f t="shared" si="0"/>
        <v>64.69999999999999</v>
      </c>
      <c r="P34" s="4">
        <v>1</v>
      </c>
      <c r="Q34" s="11"/>
      <c r="R34" s="11"/>
      <c r="S34" s="11">
        <v>87.8</v>
      </c>
      <c r="T34" s="11">
        <v>62.2</v>
      </c>
      <c r="U34" s="12">
        <f>S34*0.6+T34*0.4</f>
        <v>77.56</v>
      </c>
      <c r="V34" s="12">
        <f t="shared" si="1"/>
        <v>71.13</v>
      </c>
      <c r="W34" s="4">
        <v>1</v>
      </c>
      <c r="X34" s="4" t="s">
        <v>489</v>
      </c>
      <c r="Y34" s="5" t="s">
        <v>490</v>
      </c>
      <c r="Z34" s="13">
        <v>42217</v>
      </c>
      <c r="AA34" s="5" t="s">
        <v>194</v>
      </c>
    </row>
    <row r="35" spans="1:27" ht="17.25" customHeight="1">
      <c r="A35" s="4">
        <v>145</v>
      </c>
      <c r="B35" s="4">
        <v>5</v>
      </c>
      <c r="C35" s="14">
        <v>13</v>
      </c>
      <c r="D35" s="8" t="s">
        <v>195</v>
      </c>
      <c r="E35" s="4" t="s">
        <v>67</v>
      </c>
      <c r="F35" s="5" t="s">
        <v>196</v>
      </c>
      <c r="G35" s="5" t="s">
        <v>197</v>
      </c>
      <c r="H35" s="5" t="s">
        <v>158</v>
      </c>
      <c r="I35" s="5" t="s">
        <v>13</v>
      </c>
      <c r="J35" s="4" t="s">
        <v>198</v>
      </c>
      <c r="K35" s="4" t="s">
        <v>199</v>
      </c>
      <c r="L35" s="8" t="s">
        <v>200</v>
      </c>
      <c r="M35" s="9">
        <v>70</v>
      </c>
      <c r="N35" s="9">
        <v>42</v>
      </c>
      <c r="O35" s="10">
        <f aca="true" t="shared" si="3" ref="O35:O66">M35*0.7+N35*0.3</f>
        <v>61.6</v>
      </c>
      <c r="P35" s="4">
        <v>1</v>
      </c>
      <c r="Q35" s="11"/>
      <c r="R35" s="11"/>
      <c r="S35" s="11">
        <v>88.4</v>
      </c>
      <c r="T35" s="11">
        <v>63</v>
      </c>
      <c r="U35" s="12">
        <f>S35*0.6+T35*0.4</f>
        <v>78.24000000000001</v>
      </c>
      <c r="V35" s="12">
        <f aca="true" t="shared" si="4" ref="V35:V66">O35*0.5+U35*0.5</f>
        <v>69.92</v>
      </c>
      <c r="W35" s="4">
        <v>1</v>
      </c>
      <c r="X35" s="4" t="s">
        <v>489</v>
      </c>
      <c r="Y35" s="5" t="s">
        <v>490</v>
      </c>
      <c r="Z35" s="13">
        <v>42217</v>
      </c>
      <c r="AA35" s="5" t="s">
        <v>194</v>
      </c>
    </row>
    <row r="36" spans="1:27" ht="17.25" customHeight="1">
      <c r="A36" s="4">
        <v>14</v>
      </c>
      <c r="B36" s="4">
        <v>2</v>
      </c>
      <c r="C36" s="4">
        <v>2</v>
      </c>
      <c r="D36" s="8" t="s">
        <v>201</v>
      </c>
      <c r="E36" s="4" t="s">
        <v>67</v>
      </c>
      <c r="F36" s="5" t="s">
        <v>202</v>
      </c>
      <c r="G36" s="5" t="s">
        <v>203</v>
      </c>
      <c r="H36" s="5" t="s">
        <v>204</v>
      </c>
      <c r="I36" s="5" t="s">
        <v>13</v>
      </c>
      <c r="J36" s="8" t="s">
        <v>205</v>
      </c>
      <c r="K36" s="4" t="s">
        <v>206</v>
      </c>
      <c r="L36" s="8" t="s">
        <v>207</v>
      </c>
      <c r="M36" s="9">
        <v>63</v>
      </c>
      <c r="N36" s="9">
        <v>55</v>
      </c>
      <c r="O36" s="10">
        <f t="shared" si="3"/>
        <v>60.599999999999994</v>
      </c>
      <c r="P36" s="4">
        <v>1</v>
      </c>
      <c r="Q36" s="11">
        <v>83</v>
      </c>
      <c r="R36" s="4"/>
      <c r="S36" s="4"/>
      <c r="T36" s="11"/>
      <c r="U36" s="12">
        <f>Q36</f>
        <v>83</v>
      </c>
      <c r="V36" s="10">
        <f t="shared" si="4"/>
        <v>71.8</v>
      </c>
      <c r="W36" s="4">
        <v>1</v>
      </c>
      <c r="X36" s="4" t="s">
        <v>489</v>
      </c>
      <c r="Y36" s="5" t="s">
        <v>490</v>
      </c>
      <c r="Z36" s="13">
        <v>42216</v>
      </c>
      <c r="AA36" s="5" t="s">
        <v>208</v>
      </c>
    </row>
    <row r="37" spans="1:27" ht="17.25" customHeight="1">
      <c r="A37" s="4">
        <v>8</v>
      </c>
      <c r="B37" s="4">
        <v>1</v>
      </c>
      <c r="C37" s="4">
        <v>6</v>
      </c>
      <c r="D37" s="8" t="s">
        <v>209</v>
      </c>
      <c r="E37" s="4" t="s">
        <v>9</v>
      </c>
      <c r="F37" s="5" t="s">
        <v>210</v>
      </c>
      <c r="G37" s="5" t="s">
        <v>211</v>
      </c>
      <c r="H37" s="5" t="s">
        <v>212</v>
      </c>
      <c r="I37" s="5" t="s">
        <v>13</v>
      </c>
      <c r="J37" s="8" t="s">
        <v>213</v>
      </c>
      <c r="K37" s="4" t="s">
        <v>214</v>
      </c>
      <c r="L37" s="8" t="s">
        <v>215</v>
      </c>
      <c r="M37" s="9">
        <v>69</v>
      </c>
      <c r="N37" s="9">
        <v>55</v>
      </c>
      <c r="O37" s="10">
        <f t="shared" si="3"/>
        <v>64.8</v>
      </c>
      <c r="P37" s="4">
        <v>2</v>
      </c>
      <c r="Q37" s="11">
        <v>71.28</v>
      </c>
      <c r="R37" s="4"/>
      <c r="S37" s="4"/>
      <c r="T37" s="11"/>
      <c r="U37" s="12">
        <f>Q37</f>
        <v>71.28</v>
      </c>
      <c r="V37" s="10">
        <f t="shared" si="4"/>
        <v>68.03999999999999</v>
      </c>
      <c r="W37" s="4">
        <v>2</v>
      </c>
      <c r="X37" s="4" t="s">
        <v>489</v>
      </c>
      <c r="Y37" s="5" t="s">
        <v>490</v>
      </c>
      <c r="Z37" s="13">
        <v>42216</v>
      </c>
      <c r="AA37" s="5" t="s">
        <v>216</v>
      </c>
    </row>
    <row r="38" spans="1:27" ht="17.25" customHeight="1">
      <c r="A38" s="4">
        <v>7</v>
      </c>
      <c r="B38" s="4">
        <v>1</v>
      </c>
      <c r="C38" s="4">
        <v>5</v>
      </c>
      <c r="D38" s="8" t="s">
        <v>217</v>
      </c>
      <c r="E38" s="4" t="s">
        <v>9</v>
      </c>
      <c r="F38" s="5" t="s">
        <v>218</v>
      </c>
      <c r="G38" s="5" t="s">
        <v>211</v>
      </c>
      <c r="H38" s="5" t="s">
        <v>212</v>
      </c>
      <c r="I38" s="5" t="s">
        <v>13</v>
      </c>
      <c r="J38" s="8" t="s">
        <v>219</v>
      </c>
      <c r="K38" s="4" t="s">
        <v>214</v>
      </c>
      <c r="L38" s="8" t="s">
        <v>215</v>
      </c>
      <c r="M38" s="9">
        <v>75</v>
      </c>
      <c r="N38" s="9">
        <v>66</v>
      </c>
      <c r="O38" s="10">
        <f t="shared" si="3"/>
        <v>72.3</v>
      </c>
      <c r="P38" s="4">
        <v>1</v>
      </c>
      <c r="Q38" s="11">
        <v>69.76</v>
      </c>
      <c r="R38" s="4"/>
      <c r="S38" s="4"/>
      <c r="T38" s="11"/>
      <c r="U38" s="12">
        <f>Q38</f>
        <v>69.76</v>
      </c>
      <c r="V38" s="10">
        <f t="shared" si="4"/>
        <v>71.03</v>
      </c>
      <c r="W38" s="4">
        <v>1</v>
      </c>
      <c r="X38" s="4" t="s">
        <v>489</v>
      </c>
      <c r="Y38" s="5" t="s">
        <v>490</v>
      </c>
      <c r="Z38" s="13">
        <v>42216</v>
      </c>
      <c r="AA38" s="5" t="s">
        <v>216</v>
      </c>
    </row>
    <row r="39" spans="1:27" ht="17.25" customHeight="1">
      <c r="A39" s="4">
        <v>100</v>
      </c>
      <c r="B39" s="4">
        <v>4</v>
      </c>
      <c r="C39" s="4">
        <v>5</v>
      </c>
      <c r="D39" s="8" t="s">
        <v>220</v>
      </c>
      <c r="E39" s="4" t="s">
        <v>9</v>
      </c>
      <c r="F39" s="5" t="s">
        <v>221</v>
      </c>
      <c r="G39" s="5" t="s">
        <v>222</v>
      </c>
      <c r="H39" s="5" t="s">
        <v>223</v>
      </c>
      <c r="I39" s="5" t="s">
        <v>13</v>
      </c>
      <c r="J39" s="4" t="s">
        <v>224</v>
      </c>
      <c r="K39" s="4" t="s">
        <v>143</v>
      </c>
      <c r="L39" s="8" t="s">
        <v>144</v>
      </c>
      <c r="M39" s="9">
        <v>67</v>
      </c>
      <c r="N39" s="9">
        <v>57</v>
      </c>
      <c r="O39" s="10">
        <f t="shared" si="3"/>
        <v>64</v>
      </c>
      <c r="P39" s="4">
        <v>1</v>
      </c>
      <c r="Q39" s="11"/>
      <c r="R39" s="11">
        <v>78.67</v>
      </c>
      <c r="S39" s="11">
        <v>74.33</v>
      </c>
      <c r="T39" s="11">
        <v>83.8</v>
      </c>
      <c r="U39" s="12">
        <f>R39*0.2+S39*0.3+T39*0.5</f>
        <v>79.93299999999999</v>
      </c>
      <c r="V39" s="12">
        <f t="shared" si="4"/>
        <v>71.9665</v>
      </c>
      <c r="W39" s="4">
        <v>4</v>
      </c>
      <c r="X39" s="4" t="s">
        <v>489</v>
      </c>
      <c r="Y39" s="5" t="s">
        <v>490</v>
      </c>
      <c r="Z39" s="13">
        <v>42217</v>
      </c>
      <c r="AA39" s="5" t="s">
        <v>225</v>
      </c>
    </row>
    <row r="40" spans="1:27" ht="17.25" customHeight="1">
      <c r="A40" s="4">
        <v>186</v>
      </c>
      <c r="B40" s="4">
        <v>2</v>
      </c>
      <c r="C40" s="4">
        <v>26</v>
      </c>
      <c r="D40" s="8" t="s">
        <v>226</v>
      </c>
      <c r="E40" s="4" t="s">
        <v>9</v>
      </c>
      <c r="F40" s="5" t="s">
        <v>227</v>
      </c>
      <c r="G40" s="5" t="s">
        <v>63</v>
      </c>
      <c r="H40" s="5" t="s">
        <v>28</v>
      </c>
      <c r="I40" s="5" t="s">
        <v>13</v>
      </c>
      <c r="J40" s="8" t="s">
        <v>228</v>
      </c>
      <c r="K40" s="4" t="s">
        <v>30</v>
      </c>
      <c r="L40" s="8" t="s">
        <v>31</v>
      </c>
      <c r="M40" s="9">
        <v>84</v>
      </c>
      <c r="N40" s="9">
        <v>65</v>
      </c>
      <c r="O40" s="10">
        <f t="shared" si="3"/>
        <v>78.3</v>
      </c>
      <c r="P40" s="4">
        <v>8</v>
      </c>
      <c r="Q40" s="11"/>
      <c r="R40" s="4"/>
      <c r="S40" s="4"/>
      <c r="T40" s="11">
        <v>83.33</v>
      </c>
      <c r="U40" s="12">
        <f>T40</f>
        <v>83.33</v>
      </c>
      <c r="V40" s="10">
        <f t="shared" si="4"/>
        <v>80.815</v>
      </c>
      <c r="W40" s="4">
        <v>5</v>
      </c>
      <c r="X40" s="4" t="s">
        <v>489</v>
      </c>
      <c r="Y40" s="5" t="s">
        <v>490</v>
      </c>
      <c r="Z40" s="13">
        <v>42218</v>
      </c>
      <c r="AA40" s="5" t="s">
        <v>229</v>
      </c>
    </row>
    <row r="41" spans="1:27" ht="17.25" customHeight="1">
      <c r="A41" s="4">
        <v>287</v>
      </c>
      <c r="B41" s="4">
        <v>5</v>
      </c>
      <c r="C41" s="4">
        <v>3</v>
      </c>
      <c r="D41" s="8" t="s">
        <v>230</v>
      </c>
      <c r="E41" s="4" t="s">
        <v>9</v>
      </c>
      <c r="F41" s="5" t="s">
        <v>231</v>
      </c>
      <c r="G41" s="5" t="s">
        <v>232</v>
      </c>
      <c r="H41" s="5" t="s">
        <v>28</v>
      </c>
      <c r="I41" s="5" t="s">
        <v>13</v>
      </c>
      <c r="J41" s="8" t="s">
        <v>233</v>
      </c>
      <c r="K41" s="4" t="s">
        <v>234</v>
      </c>
      <c r="L41" s="8" t="s">
        <v>235</v>
      </c>
      <c r="M41" s="9">
        <v>74</v>
      </c>
      <c r="N41" s="9">
        <v>57</v>
      </c>
      <c r="O41" s="10">
        <f t="shared" si="3"/>
        <v>68.89999999999999</v>
      </c>
      <c r="P41" s="4">
        <v>4</v>
      </c>
      <c r="Q41" s="11"/>
      <c r="R41" s="4"/>
      <c r="S41" s="4"/>
      <c r="T41" s="11">
        <v>85.8</v>
      </c>
      <c r="U41" s="12">
        <f>T41</f>
        <v>85.8</v>
      </c>
      <c r="V41" s="10">
        <f t="shared" si="4"/>
        <v>77.35</v>
      </c>
      <c r="W41" s="4">
        <v>1</v>
      </c>
      <c r="X41" s="4" t="s">
        <v>489</v>
      </c>
      <c r="Y41" s="5" t="s">
        <v>490</v>
      </c>
      <c r="Z41" s="13">
        <v>42218</v>
      </c>
      <c r="AA41" s="5" t="s">
        <v>236</v>
      </c>
    </row>
    <row r="42" spans="1:27" ht="17.25" customHeight="1">
      <c r="A42" s="4">
        <v>4</v>
      </c>
      <c r="B42" s="4">
        <v>1</v>
      </c>
      <c r="C42" s="4">
        <v>3</v>
      </c>
      <c r="D42" s="8" t="s">
        <v>237</v>
      </c>
      <c r="E42" s="4" t="s">
        <v>9</v>
      </c>
      <c r="F42" s="5" t="s">
        <v>238</v>
      </c>
      <c r="G42" s="5" t="s">
        <v>63</v>
      </c>
      <c r="H42" s="5" t="s">
        <v>239</v>
      </c>
      <c r="I42" s="5" t="s">
        <v>13</v>
      </c>
      <c r="J42" s="8" t="s">
        <v>240</v>
      </c>
      <c r="K42" s="4" t="s">
        <v>241</v>
      </c>
      <c r="L42" s="8" t="s">
        <v>242</v>
      </c>
      <c r="M42" s="9">
        <v>67</v>
      </c>
      <c r="N42" s="9">
        <v>52</v>
      </c>
      <c r="O42" s="10">
        <f t="shared" si="3"/>
        <v>62.5</v>
      </c>
      <c r="P42" s="4">
        <v>1</v>
      </c>
      <c r="Q42" s="11">
        <v>65</v>
      </c>
      <c r="R42" s="4"/>
      <c r="S42" s="4"/>
      <c r="T42" s="11"/>
      <c r="U42" s="12">
        <f>Q42</f>
        <v>65</v>
      </c>
      <c r="V42" s="10">
        <f t="shared" si="4"/>
        <v>63.75</v>
      </c>
      <c r="W42" s="4">
        <v>1</v>
      </c>
      <c r="X42" s="4" t="s">
        <v>489</v>
      </c>
      <c r="Y42" s="5" t="s">
        <v>490</v>
      </c>
      <c r="Z42" s="13">
        <v>42216</v>
      </c>
      <c r="AA42" s="5" t="s">
        <v>243</v>
      </c>
    </row>
    <row r="43" spans="1:27" ht="17.25" customHeight="1">
      <c r="A43" s="4">
        <v>22</v>
      </c>
      <c r="B43" s="4">
        <v>3</v>
      </c>
      <c r="C43" s="4">
        <v>6</v>
      </c>
      <c r="D43" s="8" t="s">
        <v>244</v>
      </c>
      <c r="E43" s="4" t="s">
        <v>67</v>
      </c>
      <c r="F43" s="5" t="s">
        <v>245</v>
      </c>
      <c r="G43" s="5" t="s">
        <v>246</v>
      </c>
      <c r="H43" s="5" t="s">
        <v>247</v>
      </c>
      <c r="I43" s="5" t="s">
        <v>13</v>
      </c>
      <c r="J43" s="8" t="s">
        <v>248</v>
      </c>
      <c r="K43" s="4" t="s">
        <v>46</v>
      </c>
      <c r="L43" s="8" t="s">
        <v>47</v>
      </c>
      <c r="M43" s="9">
        <v>65</v>
      </c>
      <c r="N43" s="9">
        <v>54</v>
      </c>
      <c r="O43" s="10">
        <f t="shared" si="3"/>
        <v>61.7</v>
      </c>
      <c r="P43" s="4">
        <v>2</v>
      </c>
      <c r="Q43" s="11">
        <v>75.33</v>
      </c>
      <c r="R43" s="4"/>
      <c r="S43" s="4"/>
      <c r="T43" s="11"/>
      <c r="U43" s="12">
        <f>Q43</f>
        <v>75.33</v>
      </c>
      <c r="V43" s="10">
        <f t="shared" si="4"/>
        <v>68.515</v>
      </c>
      <c r="W43" s="4">
        <v>3</v>
      </c>
      <c r="X43" s="4" t="s">
        <v>489</v>
      </c>
      <c r="Y43" s="5" t="s">
        <v>490</v>
      </c>
      <c r="Z43" s="13">
        <v>42216</v>
      </c>
      <c r="AA43" s="5" t="s">
        <v>249</v>
      </c>
    </row>
    <row r="44" spans="1:27" ht="17.25" customHeight="1">
      <c r="A44" s="4">
        <v>188</v>
      </c>
      <c r="B44" s="4">
        <v>2</v>
      </c>
      <c r="C44" s="4">
        <v>25</v>
      </c>
      <c r="D44" s="8" t="s">
        <v>250</v>
      </c>
      <c r="E44" s="4" t="s">
        <v>9</v>
      </c>
      <c r="F44" s="5" t="s">
        <v>251</v>
      </c>
      <c r="G44" s="5" t="s">
        <v>232</v>
      </c>
      <c r="H44" s="5" t="s">
        <v>51</v>
      </c>
      <c r="I44" s="5" t="s">
        <v>13</v>
      </c>
      <c r="J44" s="8" t="s">
        <v>252</v>
      </c>
      <c r="K44" s="4" t="s">
        <v>30</v>
      </c>
      <c r="L44" s="8" t="s">
        <v>31</v>
      </c>
      <c r="M44" s="9">
        <v>86</v>
      </c>
      <c r="N44" s="9">
        <v>59</v>
      </c>
      <c r="O44" s="10">
        <f t="shared" si="3"/>
        <v>77.89999999999999</v>
      </c>
      <c r="P44" s="4">
        <v>10</v>
      </c>
      <c r="Q44" s="11"/>
      <c r="R44" s="4"/>
      <c r="S44" s="4"/>
      <c r="T44" s="11">
        <v>78.67</v>
      </c>
      <c r="U44" s="12">
        <f>T44</f>
        <v>78.67</v>
      </c>
      <c r="V44" s="10">
        <f t="shared" si="4"/>
        <v>78.285</v>
      </c>
      <c r="W44" s="4">
        <v>11</v>
      </c>
      <c r="X44" s="4" t="s">
        <v>489</v>
      </c>
      <c r="Y44" s="5" t="s">
        <v>490</v>
      </c>
      <c r="Z44" s="13">
        <v>42218</v>
      </c>
      <c r="AA44" s="5" t="s">
        <v>253</v>
      </c>
    </row>
    <row r="45" spans="1:27" ht="17.25" customHeight="1">
      <c r="A45" s="4">
        <v>35</v>
      </c>
      <c r="B45" s="4">
        <v>1</v>
      </c>
      <c r="C45" s="4">
        <v>10</v>
      </c>
      <c r="D45" s="8" t="s">
        <v>254</v>
      </c>
      <c r="E45" s="4" t="s">
        <v>9</v>
      </c>
      <c r="F45" s="5" t="s">
        <v>255</v>
      </c>
      <c r="G45" s="5" t="s">
        <v>256</v>
      </c>
      <c r="H45" s="5" t="s">
        <v>257</v>
      </c>
      <c r="I45" s="5" t="s">
        <v>13</v>
      </c>
      <c r="J45" s="4" t="s">
        <v>258</v>
      </c>
      <c r="K45" s="4" t="s">
        <v>160</v>
      </c>
      <c r="L45" s="8" t="s">
        <v>161</v>
      </c>
      <c r="M45" s="9">
        <v>64</v>
      </c>
      <c r="N45" s="9">
        <v>47</v>
      </c>
      <c r="O45" s="10">
        <f t="shared" si="3"/>
        <v>58.9</v>
      </c>
      <c r="P45" s="4">
        <v>5</v>
      </c>
      <c r="Q45" s="11"/>
      <c r="R45" s="11"/>
      <c r="S45" s="11">
        <v>80.51</v>
      </c>
      <c r="T45" s="11">
        <v>88</v>
      </c>
      <c r="U45" s="12">
        <f>S45*0.4+T45*0.6</f>
        <v>85.00399999999999</v>
      </c>
      <c r="V45" s="12">
        <f t="shared" si="4"/>
        <v>71.952</v>
      </c>
      <c r="W45" s="4">
        <v>3</v>
      </c>
      <c r="X45" s="4" t="s">
        <v>489</v>
      </c>
      <c r="Y45" s="5" t="s">
        <v>490</v>
      </c>
      <c r="Z45" s="13">
        <v>42217</v>
      </c>
      <c r="AA45" s="5" t="s">
        <v>253</v>
      </c>
    </row>
    <row r="46" spans="1:27" ht="17.25" customHeight="1">
      <c r="A46" s="4">
        <v>114</v>
      </c>
      <c r="B46" s="4">
        <v>4</v>
      </c>
      <c r="C46" s="4">
        <v>15</v>
      </c>
      <c r="D46" s="8" t="s">
        <v>259</v>
      </c>
      <c r="E46" s="4" t="s">
        <v>9</v>
      </c>
      <c r="F46" s="5" t="s">
        <v>260</v>
      </c>
      <c r="G46" s="5" t="s">
        <v>63</v>
      </c>
      <c r="H46" s="5" t="s">
        <v>141</v>
      </c>
      <c r="I46" s="5" t="s">
        <v>13</v>
      </c>
      <c r="J46" s="4" t="s">
        <v>261</v>
      </c>
      <c r="K46" s="4" t="s">
        <v>143</v>
      </c>
      <c r="L46" s="8" t="s">
        <v>144</v>
      </c>
      <c r="M46" s="9">
        <v>63</v>
      </c>
      <c r="N46" s="9">
        <v>46</v>
      </c>
      <c r="O46" s="10">
        <f t="shared" si="3"/>
        <v>57.89999999999999</v>
      </c>
      <c r="P46" s="4">
        <v>15</v>
      </c>
      <c r="Q46" s="11"/>
      <c r="R46" s="11">
        <v>77.33</v>
      </c>
      <c r="S46" s="11">
        <v>70</v>
      </c>
      <c r="T46" s="11">
        <v>80</v>
      </c>
      <c r="U46" s="12">
        <f>R46*0.2+S46*0.3+T46*0.5</f>
        <v>76.46600000000001</v>
      </c>
      <c r="V46" s="12">
        <f t="shared" si="4"/>
        <v>67.18299999999999</v>
      </c>
      <c r="W46" s="4">
        <v>21</v>
      </c>
      <c r="X46" s="4" t="s">
        <v>489</v>
      </c>
      <c r="Y46" s="5" t="s">
        <v>490</v>
      </c>
      <c r="Z46" s="13">
        <v>42217</v>
      </c>
      <c r="AA46" s="5" t="s">
        <v>262</v>
      </c>
    </row>
    <row r="47" spans="1:27" ht="17.25" customHeight="1">
      <c r="A47" s="4">
        <v>284</v>
      </c>
      <c r="B47" s="4">
        <v>5</v>
      </c>
      <c r="C47" s="4">
        <v>7</v>
      </c>
      <c r="D47" s="8" t="s">
        <v>263</v>
      </c>
      <c r="E47" s="4" t="s">
        <v>9</v>
      </c>
      <c r="F47" s="5" t="s">
        <v>264</v>
      </c>
      <c r="G47" s="5" t="s">
        <v>132</v>
      </c>
      <c r="H47" s="5" t="s">
        <v>28</v>
      </c>
      <c r="I47" s="5" t="s">
        <v>13</v>
      </c>
      <c r="J47" s="8" t="s">
        <v>265</v>
      </c>
      <c r="K47" s="4" t="s">
        <v>234</v>
      </c>
      <c r="L47" s="8" t="s">
        <v>235</v>
      </c>
      <c r="M47" s="9">
        <v>74</v>
      </c>
      <c r="N47" s="9">
        <v>59</v>
      </c>
      <c r="O47" s="10">
        <f t="shared" si="3"/>
        <v>69.5</v>
      </c>
      <c r="P47" s="4">
        <v>1</v>
      </c>
      <c r="Q47" s="11"/>
      <c r="R47" s="4"/>
      <c r="S47" s="4"/>
      <c r="T47" s="11">
        <v>79.8</v>
      </c>
      <c r="U47" s="12">
        <f>T47</f>
        <v>79.8</v>
      </c>
      <c r="V47" s="10">
        <f t="shared" si="4"/>
        <v>74.65</v>
      </c>
      <c r="W47" s="4">
        <v>2</v>
      </c>
      <c r="X47" s="4" t="s">
        <v>489</v>
      </c>
      <c r="Y47" s="5" t="s">
        <v>490</v>
      </c>
      <c r="Z47" s="13">
        <v>42218</v>
      </c>
      <c r="AA47" s="5" t="s">
        <v>266</v>
      </c>
    </row>
    <row r="48" spans="1:27" ht="17.25" customHeight="1">
      <c r="A48" s="4">
        <v>37</v>
      </c>
      <c r="B48" s="4">
        <v>1</v>
      </c>
      <c r="C48" s="4">
        <v>13</v>
      </c>
      <c r="D48" s="8" t="s">
        <v>267</v>
      </c>
      <c r="E48" s="4" t="s">
        <v>9</v>
      </c>
      <c r="F48" s="5" t="s">
        <v>268</v>
      </c>
      <c r="G48" s="5" t="s">
        <v>269</v>
      </c>
      <c r="H48" s="5" t="s">
        <v>257</v>
      </c>
      <c r="I48" s="5" t="s">
        <v>13</v>
      </c>
      <c r="J48" s="4" t="s">
        <v>270</v>
      </c>
      <c r="K48" s="4" t="s">
        <v>160</v>
      </c>
      <c r="L48" s="8" t="s">
        <v>161</v>
      </c>
      <c r="M48" s="9">
        <v>62</v>
      </c>
      <c r="N48" s="9">
        <v>47</v>
      </c>
      <c r="O48" s="10">
        <f t="shared" si="3"/>
        <v>57.5</v>
      </c>
      <c r="P48" s="4">
        <v>7</v>
      </c>
      <c r="Q48" s="11"/>
      <c r="R48" s="11"/>
      <c r="S48" s="11">
        <v>83</v>
      </c>
      <c r="T48" s="11">
        <v>82.6</v>
      </c>
      <c r="U48" s="12">
        <f>S48*0.4+T48*0.6</f>
        <v>82.75999999999999</v>
      </c>
      <c r="V48" s="12">
        <f t="shared" si="4"/>
        <v>70.13</v>
      </c>
      <c r="W48" s="4">
        <v>5</v>
      </c>
      <c r="X48" s="4" t="s">
        <v>489</v>
      </c>
      <c r="Y48" s="5" t="s">
        <v>490</v>
      </c>
      <c r="Z48" s="13">
        <v>42217</v>
      </c>
      <c r="AA48" s="5" t="s">
        <v>266</v>
      </c>
    </row>
    <row r="49" spans="1:27" ht="17.25" customHeight="1">
      <c r="A49" s="4">
        <v>33</v>
      </c>
      <c r="B49" s="4">
        <v>1</v>
      </c>
      <c r="C49" s="4">
        <v>7</v>
      </c>
      <c r="D49" s="8" t="s">
        <v>271</v>
      </c>
      <c r="E49" s="4" t="s">
        <v>9</v>
      </c>
      <c r="F49" s="5" t="s">
        <v>272</v>
      </c>
      <c r="G49" s="5" t="s">
        <v>273</v>
      </c>
      <c r="H49" s="5" t="s">
        <v>158</v>
      </c>
      <c r="I49" s="5" t="s">
        <v>13</v>
      </c>
      <c r="J49" s="4" t="s">
        <v>274</v>
      </c>
      <c r="K49" s="4" t="s">
        <v>160</v>
      </c>
      <c r="L49" s="8" t="s">
        <v>161</v>
      </c>
      <c r="M49" s="9">
        <v>66</v>
      </c>
      <c r="N49" s="9">
        <v>49</v>
      </c>
      <c r="O49" s="10">
        <f t="shared" si="3"/>
        <v>60.89999999999999</v>
      </c>
      <c r="P49" s="4">
        <v>3</v>
      </c>
      <c r="Q49" s="11"/>
      <c r="R49" s="11"/>
      <c r="S49" s="11">
        <v>74.83</v>
      </c>
      <c r="T49" s="11">
        <v>84</v>
      </c>
      <c r="U49" s="12">
        <f>S49*0.4+T49*0.6</f>
        <v>80.332</v>
      </c>
      <c r="V49" s="12">
        <f t="shared" si="4"/>
        <v>70.61599999999999</v>
      </c>
      <c r="W49" s="4">
        <v>4</v>
      </c>
      <c r="X49" s="4" t="s">
        <v>489</v>
      </c>
      <c r="Y49" s="5" t="s">
        <v>490</v>
      </c>
      <c r="Z49" s="13">
        <v>42217</v>
      </c>
      <c r="AA49" s="5" t="s">
        <v>275</v>
      </c>
    </row>
    <row r="50" spans="1:27" ht="17.25" customHeight="1">
      <c r="A50" s="4">
        <v>123</v>
      </c>
      <c r="B50" s="4">
        <v>4</v>
      </c>
      <c r="C50" s="4">
        <v>13</v>
      </c>
      <c r="D50" s="8" t="s">
        <v>276</v>
      </c>
      <c r="E50" s="4" t="s">
        <v>9</v>
      </c>
      <c r="F50" s="5" t="s">
        <v>277</v>
      </c>
      <c r="G50" s="5" t="s">
        <v>278</v>
      </c>
      <c r="H50" s="5" t="s">
        <v>141</v>
      </c>
      <c r="I50" s="5" t="s">
        <v>13</v>
      </c>
      <c r="J50" s="4" t="s">
        <v>279</v>
      </c>
      <c r="K50" s="4" t="s">
        <v>143</v>
      </c>
      <c r="L50" s="8" t="s">
        <v>144</v>
      </c>
      <c r="M50" s="9">
        <v>57</v>
      </c>
      <c r="N50" s="9">
        <v>53</v>
      </c>
      <c r="O50" s="10">
        <f t="shared" si="3"/>
        <v>55.8</v>
      </c>
      <c r="P50" s="4">
        <v>22</v>
      </c>
      <c r="Q50" s="11"/>
      <c r="R50" s="11">
        <v>93.33</v>
      </c>
      <c r="S50" s="11">
        <v>63.67</v>
      </c>
      <c r="T50" s="11">
        <v>90</v>
      </c>
      <c r="U50" s="12">
        <f>R50*0.2+S50*0.3+T50*0.5</f>
        <v>82.767</v>
      </c>
      <c r="V50" s="12">
        <f t="shared" si="4"/>
        <v>69.2835</v>
      </c>
      <c r="W50" s="4">
        <v>13</v>
      </c>
      <c r="X50" s="4" t="s">
        <v>489</v>
      </c>
      <c r="Y50" s="5" t="s">
        <v>490</v>
      </c>
      <c r="Z50" s="13">
        <v>42217</v>
      </c>
      <c r="AA50" s="5" t="s">
        <v>280</v>
      </c>
    </row>
    <row r="51" spans="1:27" ht="17.25" customHeight="1">
      <c r="A51" s="4">
        <v>148</v>
      </c>
      <c r="B51" s="4">
        <v>5</v>
      </c>
      <c r="C51" s="14">
        <v>2</v>
      </c>
      <c r="D51" s="8" t="s">
        <v>281</v>
      </c>
      <c r="E51" s="4" t="s">
        <v>9</v>
      </c>
      <c r="F51" s="5" t="s">
        <v>282</v>
      </c>
      <c r="G51" s="5" t="s">
        <v>283</v>
      </c>
      <c r="H51" s="5" t="s">
        <v>28</v>
      </c>
      <c r="I51" s="5" t="s">
        <v>13</v>
      </c>
      <c r="J51" s="4" t="s">
        <v>284</v>
      </c>
      <c r="K51" s="4" t="s">
        <v>112</v>
      </c>
      <c r="L51" s="8" t="s">
        <v>113</v>
      </c>
      <c r="M51" s="9">
        <v>51</v>
      </c>
      <c r="N51" s="9">
        <v>56</v>
      </c>
      <c r="O51" s="10">
        <f t="shared" si="3"/>
        <v>52.5</v>
      </c>
      <c r="P51" s="4">
        <v>2</v>
      </c>
      <c r="Q51" s="11"/>
      <c r="R51" s="11"/>
      <c r="S51" s="11"/>
      <c r="T51" s="11">
        <v>74.8</v>
      </c>
      <c r="U51" s="12">
        <f>T51</f>
        <v>74.8</v>
      </c>
      <c r="V51" s="12">
        <f t="shared" si="4"/>
        <v>63.65</v>
      </c>
      <c r="W51" s="4">
        <v>2</v>
      </c>
      <c r="X51" s="4" t="s">
        <v>489</v>
      </c>
      <c r="Y51" s="5" t="s">
        <v>490</v>
      </c>
      <c r="Z51" s="13">
        <v>42217</v>
      </c>
      <c r="AA51" s="5" t="s">
        <v>285</v>
      </c>
    </row>
    <row r="52" spans="1:27" ht="17.25" customHeight="1">
      <c r="A52" s="4">
        <v>197</v>
      </c>
      <c r="B52" s="4">
        <v>2</v>
      </c>
      <c r="C52" s="4">
        <v>3</v>
      </c>
      <c r="D52" s="8" t="s">
        <v>286</v>
      </c>
      <c r="E52" s="4" t="s">
        <v>9</v>
      </c>
      <c r="F52" s="5" t="s">
        <v>287</v>
      </c>
      <c r="G52" s="5" t="s">
        <v>94</v>
      </c>
      <c r="H52" s="5" t="s">
        <v>36</v>
      </c>
      <c r="I52" s="5" t="s">
        <v>13</v>
      </c>
      <c r="J52" s="8" t="s">
        <v>288</v>
      </c>
      <c r="K52" s="4" t="s">
        <v>30</v>
      </c>
      <c r="L52" s="8" t="s">
        <v>31</v>
      </c>
      <c r="M52" s="9">
        <v>80</v>
      </c>
      <c r="N52" s="9">
        <v>65</v>
      </c>
      <c r="O52" s="10">
        <f t="shared" si="3"/>
        <v>75.5</v>
      </c>
      <c r="P52" s="4">
        <v>19</v>
      </c>
      <c r="Q52" s="11"/>
      <c r="R52" s="4"/>
      <c r="S52" s="4"/>
      <c r="T52" s="11">
        <v>83.33</v>
      </c>
      <c r="U52" s="12">
        <f>T52</f>
        <v>83.33</v>
      </c>
      <c r="V52" s="10">
        <f t="shared" si="4"/>
        <v>79.41499999999999</v>
      </c>
      <c r="W52" s="4">
        <v>10</v>
      </c>
      <c r="X52" s="4" t="s">
        <v>489</v>
      </c>
      <c r="Y52" s="5" t="s">
        <v>490</v>
      </c>
      <c r="Z52" s="13">
        <v>42218</v>
      </c>
      <c r="AA52" s="5" t="s">
        <v>285</v>
      </c>
    </row>
    <row r="53" spans="1:27" ht="17.25" customHeight="1">
      <c r="A53" s="4">
        <v>194</v>
      </c>
      <c r="B53" s="4">
        <v>2</v>
      </c>
      <c r="C53" s="4">
        <v>20</v>
      </c>
      <c r="D53" s="8" t="s">
        <v>289</v>
      </c>
      <c r="E53" s="4" t="s">
        <v>9</v>
      </c>
      <c r="F53" s="5" t="s">
        <v>290</v>
      </c>
      <c r="G53" s="5" t="s">
        <v>94</v>
      </c>
      <c r="H53" s="5" t="s">
        <v>28</v>
      </c>
      <c r="I53" s="5" t="s">
        <v>13</v>
      </c>
      <c r="J53" s="8" t="s">
        <v>291</v>
      </c>
      <c r="K53" s="4" t="s">
        <v>30</v>
      </c>
      <c r="L53" s="8" t="s">
        <v>31</v>
      </c>
      <c r="M53" s="9">
        <v>82</v>
      </c>
      <c r="N53" s="9">
        <v>63</v>
      </c>
      <c r="O53" s="10">
        <f t="shared" si="3"/>
        <v>76.3</v>
      </c>
      <c r="P53" s="4">
        <v>16</v>
      </c>
      <c r="Q53" s="11"/>
      <c r="R53" s="4"/>
      <c r="S53" s="4"/>
      <c r="T53" s="11">
        <v>86.33</v>
      </c>
      <c r="U53" s="12">
        <f>T53</f>
        <v>86.33</v>
      </c>
      <c r="V53" s="10">
        <f t="shared" si="4"/>
        <v>81.315</v>
      </c>
      <c r="W53" s="4">
        <v>4</v>
      </c>
      <c r="X53" s="4" t="s">
        <v>489</v>
      </c>
      <c r="Y53" s="5" t="s">
        <v>490</v>
      </c>
      <c r="Z53" s="13">
        <v>42218</v>
      </c>
      <c r="AA53" s="5" t="s">
        <v>292</v>
      </c>
    </row>
    <row r="54" spans="1:27" ht="17.25" customHeight="1">
      <c r="A54" s="4">
        <v>31</v>
      </c>
      <c r="B54" s="4">
        <v>1</v>
      </c>
      <c r="C54" s="4">
        <v>9</v>
      </c>
      <c r="D54" s="8" t="s">
        <v>293</v>
      </c>
      <c r="E54" s="4" t="s">
        <v>9</v>
      </c>
      <c r="F54" s="5" t="s">
        <v>294</v>
      </c>
      <c r="G54" s="5" t="s">
        <v>63</v>
      </c>
      <c r="H54" s="5" t="s">
        <v>158</v>
      </c>
      <c r="I54" s="5" t="s">
        <v>13</v>
      </c>
      <c r="J54" s="4" t="s">
        <v>295</v>
      </c>
      <c r="K54" s="4" t="s">
        <v>160</v>
      </c>
      <c r="L54" s="8" t="s">
        <v>161</v>
      </c>
      <c r="M54" s="9">
        <v>75</v>
      </c>
      <c r="N54" s="9">
        <v>52</v>
      </c>
      <c r="O54" s="10">
        <f t="shared" si="3"/>
        <v>68.1</v>
      </c>
      <c r="P54" s="4">
        <v>1</v>
      </c>
      <c r="Q54" s="11"/>
      <c r="R54" s="11"/>
      <c r="S54" s="11">
        <v>78.08</v>
      </c>
      <c r="T54" s="11">
        <v>91.8</v>
      </c>
      <c r="U54" s="12">
        <f>S54*0.4+T54*0.6</f>
        <v>86.312</v>
      </c>
      <c r="V54" s="12">
        <f t="shared" si="4"/>
        <v>77.20599999999999</v>
      </c>
      <c r="W54" s="4">
        <v>1</v>
      </c>
      <c r="X54" s="4" t="s">
        <v>489</v>
      </c>
      <c r="Y54" s="5" t="s">
        <v>490</v>
      </c>
      <c r="Z54" s="13">
        <v>42217</v>
      </c>
      <c r="AA54" s="5" t="s">
        <v>292</v>
      </c>
    </row>
    <row r="55" spans="1:27" ht="17.25" customHeight="1">
      <c r="A55" s="4">
        <v>340</v>
      </c>
      <c r="B55" s="4">
        <v>7</v>
      </c>
      <c r="C55" s="4">
        <v>25</v>
      </c>
      <c r="D55" s="8" t="s">
        <v>296</v>
      </c>
      <c r="E55" s="4" t="s">
        <v>67</v>
      </c>
      <c r="F55" s="5" t="s">
        <v>297</v>
      </c>
      <c r="G55" s="5" t="s">
        <v>63</v>
      </c>
      <c r="H55" s="5" t="s">
        <v>239</v>
      </c>
      <c r="I55" s="5" t="s">
        <v>13</v>
      </c>
      <c r="J55" s="8" t="s">
        <v>298</v>
      </c>
      <c r="K55" s="4" t="s">
        <v>38</v>
      </c>
      <c r="L55" s="8" t="s">
        <v>39</v>
      </c>
      <c r="M55" s="9">
        <v>75</v>
      </c>
      <c r="N55" s="9">
        <v>51</v>
      </c>
      <c r="O55" s="10">
        <f t="shared" si="3"/>
        <v>67.8</v>
      </c>
      <c r="P55" s="4">
        <v>5</v>
      </c>
      <c r="Q55" s="11"/>
      <c r="R55" s="4"/>
      <c r="S55" s="4"/>
      <c r="T55" s="11">
        <v>88</v>
      </c>
      <c r="U55" s="12">
        <f>T55</f>
        <v>88</v>
      </c>
      <c r="V55" s="10">
        <f t="shared" si="4"/>
        <v>77.9</v>
      </c>
      <c r="W55" s="4">
        <v>3</v>
      </c>
      <c r="X55" s="4" t="s">
        <v>489</v>
      </c>
      <c r="Y55" s="5" t="s">
        <v>490</v>
      </c>
      <c r="Z55" s="13">
        <v>42218</v>
      </c>
      <c r="AA55" s="5" t="s">
        <v>492</v>
      </c>
    </row>
    <row r="56" spans="1:27" ht="17.25" customHeight="1">
      <c r="A56" s="4">
        <v>32</v>
      </c>
      <c r="B56" s="4">
        <v>1</v>
      </c>
      <c r="C56" s="4">
        <v>8</v>
      </c>
      <c r="D56" s="8" t="s">
        <v>139</v>
      </c>
      <c r="E56" s="4" t="s">
        <v>9</v>
      </c>
      <c r="F56" s="5" t="s">
        <v>299</v>
      </c>
      <c r="G56" s="5" t="s">
        <v>300</v>
      </c>
      <c r="H56" s="5" t="s">
        <v>257</v>
      </c>
      <c r="I56" s="5" t="s">
        <v>13</v>
      </c>
      <c r="J56" s="4" t="s">
        <v>301</v>
      </c>
      <c r="K56" s="4" t="s">
        <v>160</v>
      </c>
      <c r="L56" s="8" t="s">
        <v>161</v>
      </c>
      <c r="M56" s="9">
        <v>69</v>
      </c>
      <c r="N56" s="9">
        <v>58</v>
      </c>
      <c r="O56" s="10">
        <f t="shared" si="3"/>
        <v>65.69999999999999</v>
      </c>
      <c r="P56" s="4">
        <v>2</v>
      </c>
      <c r="Q56" s="11"/>
      <c r="R56" s="11"/>
      <c r="S56" s="11">
        <v>73.83</v>
      </c>
      <c r="T56" s="11">
        <v>85.2</v>
      </c>
      <c r="U56" s="12">
        <f>S56*0.4+T56*0.6</f>
        <v>80.652</v>
      </c>
      <c r="V56" s="12">
        <f t="shared" si="4"/>
        <v>73.17599999999999</v>
      </c>
      <c r="W56" s="4">
        <v>2</v>
      </c>
      <c r="X56" s="4" t="s">
        <v>489</v>
      </c>
      <c r="Y56" s="5" t="s">
        <v>490</v>
      </c>
      <c r="Z56" s="13">
        <v>42217</v>
      </c>
      <c r="AA56" s="5" t="s">
        <v>302</v>
      </c>
    </row>
    <row r="57" spans="1:27" ht="17.25" customHeight="1">
      <c r="A57" s="4">
        <v>360</v>
      </c>
      <c r="B57" s="4">
        <v>8</v>
      </c>
      <c r="C57" s="4">
        <v>14</v>
      </c>
      <c r="D57" s="8" t="s">
        <v>303</v>
      </c>
      <c r="E57" s="4" t="s">
        <v>9</v>
      </c>
      <c r="F57" s="5" t="s">
        <v>304</v>
      </c>
      <c r="G57" s="5" t="s">
        <v>305</v>
      </c>
      <c r="H57" s="5" t="s">
        <v>87</v>
      </c>
      <c r="I57" s="5" t="s">
        <v>13</v>
      </c>
      <c r="J57" s="8" t="s">
        <v>306</v>
      </c>
      <c r="K57" s="4" t="s">
        <v>89</v>
      </c>
      <c r="L57" s="8" t="s">
        <v>90</v>
      </c>
      <c r="M57" s="9">
        <v>63</v>
      </c>
      <c r="N57" s="9">
        <v>58</v>
      </c>
      <c r="O57" s="10">
        <f t="shared" si="3"/>
        <v>61.49999999999999</v>
      </c>
      <c r="P57" s="4">
        <v>1</v>
      </c>
      <c r="Q57" s="11"/>
      <c r="R57" s="4"/>
      <c r="S57" s="4"/>
      <c r="T57" s="11">
        <v>91.2</v>
      </c>
      <c r="U57" s="12">
        <f>T57</f>
        <v>91.2</v>
      </c>
      <c r="V57" s="10">
        <f t="shared" si="4"/>
        <v>76.35</v>
      </c>
      <c r="W57" s="4">
        <v>1</v>
      </c>
      <c r="X57" s="4" t="s">
        <v>489</v>
      </c>
      <c r="Y57" s="5" t="s">
        <v>490</v>
      </c>
      <c r="Z57" s="13">
        <v>42218</v>
      </c>
      <c r="AA57" s="5" t="s">
        <v>307</v>
      </c>
    </row>
    <row r="58" spans="1:27" ht="17.25" customHeight="1">
      <c r="A58" s="4">
        <v>124</v>
      </c>
      <c r="B58" s="4">
        <v>4</v>
      </c>
      <c r="C58" s="4">
        <v>4</v>
      </c>
      <c r="D58" s="8" t="s">
        <v>308</v>
      </c>
      <c r="E58" s="4" t="s">
        <v>9</v>
      </c>
      <c r="F58" s="5" t="s">
        <v>309</v>
      </c>
      <c r="G58" s="5" t="s">
        <v>310</v>
      </c>
      <c r="H58" s="5" t="s">
        <v>141</v>
      </c>
      <c r="I58" s="5" t="s">
        <v>311</v>
      </c>
      <c r="J58" s="4" t="s">
        <v>312</v>
      </c>
      <c r="K58" s="4" t="s">
        <v>143</v>
      </c>
      <c r="L58" s="8" t="s">
        <v>144</v>
      </c>
      <c r="M58" s="9">
        <v>59</v>
      </c>
      <c r="N58" s="9">
        <v>46</v>
      </c>
      <c r="O58" s="10">
        <f t="shared" si="3"/>
        <v>55.099999999999994</v>
      </c>
      <c r="P58" s="4">
        <v>25</v>
      </c>
      <c r="Q58" s="11"/>
      <c r="R58" s="11">
        <v>94.33</v>
      </c>
      <c r="S58" s="11">
        <v>81</v>
      </c>
      <c r="T58" s="11">
        <v>73.8</v>
      </c>
      <c r="U58" s="12">
        <f aca="true" t="shared" si="5" ref="U58:U73">R58*0.2+S58*0.3+T58*0.5</f>
        <v>80.066</v>
      </c>
      <c r="V58" s="12">
        <f t="shared" si="4"/>
        <v>67.583</v>
      </c>
      <c r="W58" s="4">
        <v>20</v>
      </c>
      <c r="X58" s="4" t="s">
        <v>489</v>
      </c>
      <c r="Y58" s="5" t="s">
        <v>490</v>
      </c>
      <c r="Z58" s="13">
        <v>42217</v>
      </c>
      <c r="AA58" s="5" t="s">
        <v>313</v>
      </c>
    </row>
    <row r="59" spans="1:27" ht="17.25" customHeight="1">
      <c r="A59" s="4">
        <v>113</v>
      </c>
      <c r="B59" s="4">
        <v>4</v>
      </c>
      <c r="C59" s="4">
        <v>14</v>
      </c>
      <c r="D59" s="8" t="s">
        <v>314</v>
      </c>
      <c r="E59" s="4" t="s">
        <v>9</v>
      </c>
      <c r="F59" s="5" t="s">
        <v>315</v>
      </c>
      <c r="G59" s="5" t="s">
        <v>316</v>
      </c>
      <c r="H59" s="5" t="s">
        <v>317</v>
      </c>
      <c r="I59" s="5" t="s">
        <v>311</v>
      </c>
      <c r="J59" s="4" t="s">
        <v>318</v>
      </c>
      <c r="K59" s="4" t="s">
        <v>143</v>
      </c>
      <c r="L59" s="8" t="s">
        <v>144</v>
      </c>
      <c r="M59" s="9">
        <v>58</v>
      </c>
      <c r="N59" s="9">
        <v>58</v>
      </c>
      <c r="O59" s="10">
        <f t="shared" si="3"/>
        <v>57.99999999999999</v>
      </c>
      <c r="P59" s="4">
        <v>14</v>
      </c>
      <c r="Q59" s="11"/>
      <c r="R59" s="11">
        <v>87.67</v>
      </c>
      <c r="S59" s="11">
        <v>78.33</v>
      </c>
      <c r="T59" s="11">
        <v>77.4</v>
      </c>
      <c r="U59" s="12">
        <f t="shared" si="5"/>
        <v>79.733</v>
      </c>
      <c r="V59" s="12">
        <f t="shared" si="4"/>
        <v>68.8665</v>
      </c>
      <c r="W59" s="4">
        <v>15</v>
      </c>
      <c r="X59" s="4" t="s">
        <v>489</v>
      </c>
      <c r="Y59" s="5" t="s">
        <v>490</v>
      </c>
      <c r="Z59" s="13">
        <v>42217</v>
      </c>
      <c r="AA59" s="5" t="s">
        <v>313</v>
      </c>
    </row>
    <row r="60" spans="1:27" ht="17.25" customHeight="1">
      <c r="A60" s="4">
        <v>101</v>
      </c>
      <c r="B60" s="4">
        <v>4</v>
      </c>
      <c r="C60" s="4">
        <v>30</v>
      </c>
      <c r="D60" s="8" t="s">
        <v>319</v>
      </c>
      <c r="E60" s="4" t="s">
        <v>9</v>
      </c>
      <c r="F60" s="5" t="s">
        <v>320</v>
      </c>
      <c r="G60" s="5" t="s">
        <v>63</v>
      </c>
      <c r="H60" s="5" t="s">
        <v>141</v>
      </c>
      <c r="I60" s="5" t="s">
        <v>311</v>
      </c>
      <c r="J60" s="4" t="s">
        <v>321</v>
      </c>
      <c r="K60" s="4" t="s">
        <v>143</v>
      </c>
      <c r="L60" s="8" t="s">
        <v>144</v>
      </c>
      <c r="M60" s="9">
        <v>68</v>
      </c>
      <c r="N60" s="9">
        <v>53</v>
      </c>
      <c r="O60" s="10">
        <f t="shared" si="3"/>
        <v>63.49999999999999</v>
      </c>
      <c r="P60" s="4">
        <v>2</v>
      </c>
      <c r="Q60" s="11"/>
      <c r="R60" s="11">
        <v>82.67</v>
      </c>
      <c r="S60" s="11">
        <v>64</v>
      </c>
      <c r="T60" s="11">
        <v>81.6</v>
      </c>
      <c r="U60" s="12">
        <f t="shared" si="5"/>
        <v>76.53399999999999</v>
      </c>
      <c r="V60" s="12">
        <f t="shared" si="4"/>
        <v>70.017</v>
      </c>
      <c r="W60" s="4">
        <v>11</v>
      </c>
      <c r="X60" s="4" t="s">
        <v>489</v>
      </c>
      <c r="Y60" s="5" t="s">
        <v>490</v>
      </c>
      <c r="Z60" s="13">
        <v>42217</v>
      </c>
      <c r="AA60" s="5" t="s">
        <v>322</v>
      </c>
    </row>
    <row r="61" spans="1:27" ht="17.25" customHeight="1">
      <c r="A61" s="4">
        <v>121</v>
      </c>
      <c r="B61" s="4">
        <v>4</v>
      </c>
      <c r="C61" s="4">
        <v>27</v>
      </c>
      <c r="D61" s="8" t="s">
        <v>323</v>
      </c>
      <c r="E61" s="4" t="s">
        <v>9</v>
      </c>
      <c r="F61" s="5" t="s">
        <v>324</v>
      </c>
      <c r="G61" s="5" t="s">
        <v>325</v>
      </c>
      <c r="H61" s="5" t="s">
        <v>326</v>
      </c>
      <c r="I61" s="5" t="s">
        <v>311</v>
      </c>
      <c r="J61" s="4" t="s">
        <v>327</v>
      </c>
      <c r="K61" s="4" t="s">
        <v>143</v>
      </c>
      <c r="L61" s="8" t="s">
        <v>144</v>
      </c>
      <c r="M61" s="9">
        <v>57</v>
      </c>
      <c r="N61" s="9">
        <v>53</v>
      </c>
      <c r="O61" s="10">
        <f t="shared" si="3"/>
        <v>55.8</v>
      </c>
      <c r="P61" s="4">
        <v>22</v>
      </c>
      <c r="Q61" s="11"/>
      <c r="R61" s="11">
        <v>86.67</v>
      </c>
      <c r="S61" s="11">
        <v>79</v>
      </c>
      <c r="T61" s="11">
        <v>82.4</v>
      </c>
      <c r="U61" s="12">
        <f t="shared" si="5"/>
        <v>82.23400000000001</v>
      </c>
      <c r="V61" s="12">
        <f t="shared" si="4"/>
        <v>69.017</v>
      </c>
      <c r="W61" s="4">
        <v>14</v>
      </c>
      <c r="X61" s="4" t="s">
        <v>489</v>
      </c>
      <c r="Y61" s="5" t="s">
        <v>490</v>
      </c>
      <c r="Z61" s="13">
        <v>42217</v>
      </c>
      <c r="AA61" s="5" t="s">
        <v>328</v>
      </c>
    </row>
    <row r="62" spans="1:27" ht="17.25" customHeight="1">
      <c r="A62" s="4">
        <v>116</v>
      </c>
      <c r="B62" s="4">
        <v>4</v>
      </c>
      <c r="C62" s="4">
        <v>19</v>
      </c>
      <c r="D62" s="8" t="s">
        <v>329</v>
      </c>
      <c r="E62" s="4" t="s">
        <v>9</v>
      </c>
      <c r="F62" s="5" t="s">
        <v>330</v>
      </c>
      <c r="G62" s="5" t="s">
        <v>331</v>
      </c>
      <c r="H62" s="5" t="s">
        <v>332</v>
      </c>
      <c r="I62" s="5" t="s">
        <v>311</v>
      </c>
      <c r="J62" s="4" t="s">
        <v>333</v>
      </c>
      <c r="K62" s="4" t="s">
        <v>143</v>
      </c>
      <c r="L62" s="8" t="s">
        <v>144</v>
      </c>
      <c r="M62" s="9">
        <v>61</v>
      </c>
      <c r="N62" s="9">
        <v>46</v>
      </c>
      <c r="O62" s="10">
        <f t="shared" si="3"/>
        <v>56.49999999999999</v>
      </c>
      <c r="P62" s="4">
        <v>17</v>
      </c>
      <c r="Q62" s="11"/>
      <c r="R62" s="11">
        <v>89.67</v>
      </c>
      <c r="S62" s="11">
        <v>69.33</v>
      </c>
      <c r="T62" s="11">
        <v>80.4</v>
      </c>
      <c r="U62" s="12">
        <f t="shared" si="5"/>
        <v>78.933</v>
      </c>
      <c r="V62" s="12">
        <f t="shared" si="4"/>
        <v>67.7165</v>
      </c>
      <c r="W62" s="4">
        <v>18</v>
      </c>
      <c r="X62" s="4" t="s">
        <v>489</v>
      </c>
      <c r="Y62" s="5" t="s">
        <v>490</v>
      </c>
      <c r="Z62" s="13">
        <v>42217</v>
      </c>
      <c r="AA62" s="5" t="s">
        <v>334</v>
      </c>
    </row>
    <row r="63" spans="1:27" ht="17.25" customHeight="1">
      <c r="A63" s="4">
        <v>109</v>
      </c>
      <c r="B63" s="4">
        <v>4</v>
      </c>
      <c r="C63" s="4">
        <v>8</v>
      </c>
      <c r="D63" s="8" t="s">
        <v>335</v>
      </c>
      <c r="E63" s="4" t="s">
        <v>9</v>
      </c>
      <c r="F63" s="5" t="s">
        <v>336</v>
      </c>
      <c r="G63" s="5" t="s">
        <v>43</v>
      </c>
      <c r="H63" s="5" t="s">
        <v>337</v>
      </c>
      <c r="I63" s="5" t="s">
        <v>311</v>
      </c>
      <c r="J63" s="4" t="s">
        <v>338</v>
      </c>
      <c r="K63" s="4" t="s">
        <v>143</v>
      </c>
      <c r="L63" s="8" t="s">
        <v>144</v>
      </c>
      <c r="M63" s="9">
        <v>62</v>
      </c>
      <c r="N63" s="9">
        <v>52</v>
      </c>
      <c r="O63" s="10">
        <f t="shared" si="3"/>
        <v>59</v>
      </c>
      <c r="P63" s="4">
        <v>10</v>
      </c>
      <c r="Q63" s="11"/>
      <c r="R63" s="11">
        <v>89.33</v>
      </c>
      <c r="S63" s="11">
        <v>71.67</v>
      </c>
      <c r="T63" s="11">
        <v>77.6</v>
      </c>
      <c r="U63" s="12">
        <f t="shared" si="5"/>
        <v>78.167</v>
      </c>
      <c r="V63" s="12">
        <f t="shared" si="4"/>
        <v>68.5835</v>
      </c>
      <c r="W63" s="4">
        <v>16</v>
      </c>
      <c r="X63" s="4" t="s">
        <v>489</v>
      </c>
      <c r="Y63" s="5" t="s">
        <v>490</v>
      </c>
      <c r="Z63" s="13">
        <v>42217</v>
      </c>
      <c r="AA63" s="5" t="s">
        <v>334</v>
      </c>
    </row>
    <row r="64" spans="1:27" ht="17.25" customHeight="1">
      <c r="A64" s="4">
        <v>118</v>
      </c>
      <c r="B64" s="4">
        <v>4</v>
      </c>
      <c r="C64" s="4">
        <v>32</v>
      </c>
      <c r="D64" s="8" t="s">
        <v>339</v>
      </c>
      <c r="E64" s="4" t="s">
        <v>9</v>
      </c>
      <c r="F64" s="5" t="s">
        <v>340</v>
      </c>
      <c r="G64" s="5" t="s">
        <v>341</v>
      </c>
      <c r="H64" s="5" t="s">
        <v>28</v>
      </c>
      <c r="I64" s="5" t="s">
        <v>311</v>
      </c>
      <c r="J64" s="4" t="s">
        <v>342</v>
      </c>
      <c r="K64" s="4" t="s">
        <v>143</v>
      </c>
      <c r="L64" s="8" t="s">
        <v>144</v>
      </c>
      <c r="M64" s="9">
        <v>61</v>
      </c>
      <c r="N64" s="9">
        <v>45</v>
      </c>
      <c r="O64" s="10">
        <f t="shared" si="3"/>
        <v>56.199999999999996</v>
      </c>
      <c r="P64" s="4">
        <v>19</v>
      </c>
      <c r="Q64" s="11"/>
      <c r="R64" s="11">
        <v>86.33</v>
      </c>
      <c r="S64" s="11">
        <v>63.67</v>
      </c>
      <c r="T64" s="11">
        <v>80.6</v>
      </c>
      <c r="U64" s="12">
        <f t="shared" si="5"/>
        <v>76.667</v>
      </c>
      <c r="V64" s="12">
        <f t="shared" si="4"/>
        <v>66.4335</v>
      </c>
      <c r="W64" s="4">
        <v>25</v>
      </c>
      <c r="X64" s="4" t="s">
        <v>489</v>
      </c>
      <c r="Y64" s="5" t="s">
        <v>490</v>
      </c>
      <c r="Z64" s="13">
        <v>42217</v>
      </c>
      <c r="AA64" s="5" t="s">
        <v>343</v>
      </c>
    </row>
    <row r="65" spans="1:27" ht="17.25" customHeight="1">
      <c r="A65" s="4">
        <v>107</v>
      </c>
      <c r="B65" s="4">
        <v>4</v>
      </c>
      <c r="C65" s="4">
        <v>17</v>
      </c>
      <c r="D65" s="8" t="s">
        <v>344</v>
      </c>
      <c r="E65" s="4" t="s">
        <v>9</v>
      </c>
      <c r="F65" s="5" t="s">
        <v>345</v>
      </c>
      <c r="G65" s="5" t="s">
        <v>346</v>
      </c>
      <c r="H65" s="5" t="s">
        <v>141</v>
      </c>
      <c r="I65" s="5" t="s">
        <v>311</v>
      </c>
      <c r="J65" s="4" t="s">
        <v>347</v>
      </c>
      <c r="K65" s="4" t="s">
        <v>143</v>
      </c>
      <c r="L65" s="8" t="s">
        <v>144</v>
      </c>
      <c r="M65" s="9">
        <v>64</v>
      </c>
      <c r="N65" s="9">
        <v>53</v>
      </c>
      <c r="O65" s="10">
        <f t="shared" si="3"/>
        <v>60.699999999999996</v>
      </c>
      <c r="P65" s="4">
        <v>7</v>
      </c>
      <c r="Q65" s="11"/>
      <c r="R65" s="11">
        <v>89.33</v>
      </c>
      <c r="S65" s="11">
        <v>74.67</v>
      </c>
      <c r="T65" s="11">
        <v>85.4</v>
      </c>
      <c r="U65" s="12">
        <f t="shared" si="5"/>
        <v>82.967</v>
      </c>
      <c r="V65" s="12">
        <f t="shared" si="4"/>
        <v>71.8335</v>
      </c>
      <c r="W65" s="4">
        <v>6</v>
      </c>
      <c r="X65" s="4" t="s">
        <v>489</v>
      </c>
      <c r="Y65" s="5" t="s">
        <v>490</v>
      </c>
      <c r="Z65" s="13">
        <v>42217</v>
      </c>
      <c r="AA65" s="5" t="s">
        <v>348</v>
      </c>
    </row>
    <row r="66" spans="1:27" ht="17.25" customHeight="1">
      <c r="A66" s="4">
        <v>111</v>
      </c>
      <c r="B66" s="4">
        <v>4</v>
      </c>
      <c r="C66" s="4">
        <v>1</v>
      </c>
      <c r="D66" s="8" t="s">
        <v>349</v>
      </c>
      <c r="E66" s="4" t="s">
        <v>67</v>
      </c>
      <c r="F66" s="5" t="s">
        <v>350</v>
      </c>
      <c r="G66" s="5" t="s">
        <v>63</v>
      </c>
      <c r="H66" s="5" t="s">
        <v>351</v>
      </c>
      <c r="I66" s="5" t="s">
        <v>311</v>
      </c>
      <c r="J66" s="4" t="s">
        <v>352</v>
      </c>
      <c r="K66" s="4" t="s">
        <v>143</v>
      </c>
      <c r="L66" s="8" t="s">
        <v>144</v>
      </c>
      <c r="M66" s="9">
        <v>68</v>
      </c>
      <c r="N66" s="9">
        <v>38</v>
      </c>
      <c r="O66" s="10">
        <f t="shared" si="3"/>
        <v>58.99999999999999</v>
      </c>
      <c r="P66" s="4">
        <v>10</v>
      </c>
      <c r="Q66" s="11"/>
      <c r="R66" s="11">
        <v>83.67</v>
      </c>
      <c r="S66" s="11">
        <v>91</v>
      </c>
      <c r="T66" s="11">
        <v>82</v>
      </c>
      <c r="U66" s="12">
        <f t="shared" si="5"/>
        <v>85.034</v>
      </c>
      <c r="V66" s="12">
        <f t="shared" si="4"/>
        <v>72.017</v>
      </c>
      <c r="W66" s="4">
        <v>3</v>
      </c>
      <c r="X66" s="4" t="s">
        <v>489</v>
      </c>
      <c r="Y66" s="5" t="s">
        <v>490</v>
      </c>
      <c r="Z66" s="13">
        <v>42217</v>
      </c>
      <c r="AA66" s="5" t="s">
        <v>225</v>
      </c>
    </row>
    <row r="67" spans="1:27" ht="17.25" customHeight="1">
      <c r="A67" s="4">
        <v>126</v>
      </c>
      <c r="B67" s="4">
        <v>4</v>
      </c>
      <c r="C67" s="4">
        <v>3</v>
      </c>
      <c r="D67" s="8" t="s">
        <v>353</v>
      </c>
      <c r="E67" s="4" t="s">
        <v>9</v>
      </c>
      <c r="F67" s="5" t="s">
        <v>354</v>
      </c>
      <c r="G67" s="5" t="s">
        <v>355</v>
      </c>
      <c r="H67" s="5" t="s">
        <v>356</v>
      </c>
      <c r="I67" s="5" t="s">
        <v>311</v>
      </c>
      <c r="J67" s="4" t="s">
        <v>357</v>
      </c>
      <c r="K67" s="4" t="s">
        <v>143</v>
      </c>
      <c r="L67" s="8" t="s">
        <v>144</v>
      </c>
      <c r="M67" s="9">
        <v>59</v>
      </c>
      <c r="N67" s="9">
        <v>45</v>
      </c>
      <c r="O67" s="10">
        <f aca="true" t="shared" si="6" ref="O67:O86">M67*0.7+N67*0.3</f>
        <v>54.8</v>
      </c>
      <c r="P67" s="4">
        <v>27</v>
      </c>
      <c r="Q67" s="11"/>
      <c r="R67" s="11">
        <v>90</v>
      </c>
      <c r="S67" s="11">
        <v>83.67</v>
      </c>
      <c r="T67" s="11">
        <v>85.2</v>
      </c>
      <c r="U67" s="12">
        <f t="shared" si="5"/>
        <v>85.701</v>
      </c>
      <c r="V67" s="12">
        <f aca="true" t="shared" si="7" ref="V67:V86">O67*0.5+U67*0.5</f>
        <v>70.25049999999999</v>
      </c>
      <c r="W67" s="4">
        <v>9</v>
      </c>
      <c r="X67" s="4" t="s">
        <v>489</v>
      </c>
      <c r="Y67" s="5" t="s">
        <v>490</v>
      </c>
      <c r="Z67" s="13">
        <v>42217</v>
      </c>
      <c r="AA67" s="5" t="s">
        <v>358</v>
      </c>
    </row>
    <row r="68" spans="1:27" ht="17.25" customHeight="1">
      <c r="A68" s="4">
        <v>115</v>
      </c>
      <c r="B68" s="4">
        <v>4</v>
      </c>
      <c r="C68" s="4">
        <v>31</v>
      </c>
      <c r="D68" s="8" t="s">
        <v>359</v>
      </c>
      <c r="E68" s="4" t="s">
        <v>9</v>
      </c>
      <c r="F68" s="5" t="s">
        <v>360</v>
      </c>
      <c r="G68" s="5" t="s">
        <v>63</v>
      </c>
      <c r="H68" s="5" t="s">
        <v>141</v>
      </c>
      <c r="I68" s="5" t="s">
        <v>311</v>
      </c>
      <c r="J68" s="4" t="s">
        <v>361</v>
      </c>
      <c r="K68" s="4" t="s">
        <v>143</v>
      </c>
      <c r="L68" s="8" t="s">
        <v>144</v>
      </c>
      <c r="M68" s="9">
        <v>60</v>
      </c>
      <c r="N68" s="9">
        <v>51</v>
      </c>
      <c r="O68" s="10">
        <f t="shared" si="6"/>
        <v>57.3</v>
      </c>
      <c r="P68" s="4">
        <v>16</v>
      </c>
      <c r="Q68" s="11"/>
      <c r="R68" s="11">
        <v>82.33</v>
      </c>
      <c r="S68" s="11">
        <v>71</v>
      </c>
      <c r="T68" s="11">
        <v>81.6</v>
      </c>
      <c r="U68" s="12">
        <f t="shared" si="5"/>
        <v>78.566</v>
      </c>
      <c r="V68" s="12">
        <f t="shared" si="7"/>
        <v>67.93299999999999</v>
      </c>
      <c r="W68" s="4">
        <v>17</v>
      </c>
      <c r="X68" s="4" t="s">
        <v>489</v>
      </c>
      <c r="Y68" s="5" t="s">
        <v>490</v>
      </c>
      <c r="Z68" s="13">
        <v>42217</v>
      </c>
      <c r="AA68" s="5" t="s">
        <v>362</v>
      </c>
    </row>
    <row r="69" spans="1:27" ht="17.25" customHeight="1">
      <c r="A69" s="4">
        <v>129</v>
      </c>
      <c r="B69" s="4">
        <v>4</v>
      </c>
      <c r="C69" s="4">
        <v>7</v>
      </c>
      <c r="D69" s="8" t="s">
        <v>363</v>
      </c>
      <c r="E69" s="4" t="s">
        <v>9</v>
      </c>
      <c r="F69" s="5" t="s">
        <v>364</v>
      </c>
      <c r="G69" s="5" t="s">
        <v>365</v>
      </c>
      <c r="H69" s="5" t="s">
        <v>366</v>
      </c>
      <c r="I69" s="5" t="s">
        <v>311</v>
      </c>
      <c r="J69" s="4" t="s">
        <v>367</v>
      </c>
      <c r="K69" s="4" t="s">
        <v>143</v>
      </c>
      <c r="L69" s="8" t="s">
        <v>144</v>
      </c>
      <c r="M69" s="9">
        <v>60</v>
      </c>
      <c r="N69" s="9">
        <v>42</v>
      </c>
      <c r="O69" s="10">
        <f t="shared" si="6"/>
        <v>54.6</v>
      </c>
      <c r="P69" s="4">
        <v>30</v>
      </c>
      <c r="Q69" s="11"/>
      <c r="R69" s="11">
        <v>80.33</v>
      </c>
      <c r="S69" s="11">
        <v>73.67</v>
      </c>
      <c r="T69" s="11">
        <v>80.8</v>
      </c>
      <c r="U69" s="12">
        <f t="shared" si="5"/>
        <v>78.56700000000001</v>
      </c>
      <c r="V69" s="12">
        <f t="shared" si="7"/>
        <v>66.5835</v>
      </c>
      <c r="W69" s="4">
        <v>24</v>
      </c>
      <c r="X69" s="4" t="s">
        <v>489</v>
      </c>
      <c r="Y69" s="5" t="s">
        <v>490</v>
      </c>
      <c r="Z69" s="13">
        <v>42217</v>
      </c>
      <c r="AA69" s="5" t="s">
        <v>362</v>
      </c>
    </row>
    <row r="70" spans="1:27" ht="17.25" customHeight="1">
      <c r="A70" s="4">
        <v>108</v>
      </c>
      <c r="B70" s="4">
        <v>4</v>
      </c>
      <c r="C70" s="4">
        <v>29</v>
      </c>
      <c r="D70" s="8" t="s">
        <v>368</v>
      </c>
      <c r="E70" s="4" t="s">
        <v>9</v>
      </c>
      <c r="F70" s="5" t="s">
        <v>369</v>
      </c>
      <c r="G70" s="5" t="s">
        <v>370</v>
      </c>
      <c r="H70" s="5" t="s">
        <v>371</v>
      </c>
      <c r="I70" s="5" t="s">
        <v>311</v>
      </c>
      <c r="J70" s="4" t="s">
        <v>372</v>
      </c>
      <c r="K70" s="4" t="s">
        <v>143</v>
      </c>
      <c r="L70" s="8" t="s">
        <v>144</v>
      </c>
      <c r="M70" s="9">
        <v>63</v>
      </c>
      <c r="N70" s="9">
        <v>50</v>
      </c>
      <c r="O70" s="10">
        <f t="shared" si="6"/>
        <v>59.099999999999994</v>
      </c>
      <c r="P70" s="4">
        <v>9</v>
      </c>
      <c r="Q70" s="11"/>
      <c r="R70" s="11">
        <v>88</v>
      </c>
      <c r="S70" s="11">
        <v>66.67</v>
      </c>
      <c r="T70" s="11">
        <v>77.2</v>
      </c>
      <c r="U70" s="12">
        <f t="shared" si="5"/>
        <v>76.201</v>
      </c>
      <c r="V70" s="12">
        <f t="shared" si="7"/>
        <v>67.6505</v>
      </c>
      <c r="W70" s="4">
        <v>19</v>
      </c>
      <c r="X70" s="4" t="s">
        <v>489</v>
      </c>
      <c r="Y70" s="5" t="s">
        <v>490</v>
      </c>
      <c r="Z70" s="13">
        <v>42217</v>
      </c>
      <c r="AA70" s="5" t="s">
        <v>262</v>
      </c>
    </row>
    <row r="71" spans="1:27" ht="17.25" customHeight="1">
      <c r="A71" s="4">
        <v>128</v>
      </c>
      <c r="B71" s="4">
        <v>4</v>
      </c>
      <c r="C71" s="4">
        <v>26</v>
      </c>
      <c r="D71" s="8" t="s">
        <v>373</v>
      </c>
      <c r="E71" s="4" t="s">
        <v>9</v>
      </c>
      <c r="F71" s="5" t="s">
        <v>374</v>
      </c>
      <c r="G71" s="5" t="s">
        <v>375</v>
      </c>
      <c r="H71" s="5" t="s">
        <v>376</v>
      </c>
      <c r="I71" s="5" t="s">
        <v>311</v>
      </c>
      <c r="J71" s="4" t="s">
        <v>377</v>
      </c>
      <c r="K71" s="4" t="s">
        <v>143</v>
      </c>
      <c r="L71" s="8" t="s">
        <v>144</v>
      </c>
      <c r="M71" s="9">
        <v>59</v>
      </c>
      <c r="N71" s="9">
        <v>45</v>
      </c>
      <c r="O71" s="10">
        <f t="shared" si="6"/>
        <v>54.8</v>
      </c>
      <c r="P71" s="4">
        <v>28</v>
      </c>
      <c r="Q71" s="11"/>
      <c r="R71" s="11">
        <v>85.67</v>
      </c>
      <c r="S71" s="11">
        <v>67.67</v>
      </c>
      <c r="T71" s="11">
        <v>82.8</v>
      </c>
      <c r="U71" s="12">
        <f t="shared" si="5"/>
        <v>78.83500000000001</v>
      </c>
      <c r="V71" s="12">
        <f t="shared" si="7"/>
        <v>66.8175</v>
      </c>
      <c r="W71" s="4">
        <v>22</v>
      </c>
      <c r="X71" s="4" t="s">
        <v>489</v>
      </c>
      <c r="Y71" s="5" t="s">
        <v>490</v>
      </c>
      <c r="Z71" s="13">
        <v>42217</v>
      </c>
      <c r="AA71" s="5" t="s">
        <v>262</v>
      </c>
    </row>
    <row r="72" spans="1:27" ht="17.25" customHeight="1">
      <c r="A72" s="4">
        <v>106</v>
      </c>
      <c r="B72" s="4">
        <v>4</v>
      </c>
      <c r="C72" s="4">
        <v>25</v>
      </c>
      <c r="D72" s="8" t="s">
        <v>378</v>
      </c>
      <c r="E72" s="4" t="s">
        <v>9</v>
      </c>
      <c r="F72" s="5" t="s">
        <v>379</v>
      </c>
      <c r="G72" s="5" t="s">
        <v>331</v>
      </c>
      <c r="H72" s="5" t="s">
        <v>141</v>
      </c>
      <c r="I72" s="5" t="s">
        <v>311</v>
      </c>
      <c r="J72" s="4" t="s">
        <v>380</v>
      </c>
      <c r="K72" s="4" t="s">
        <v>143</v>
      </c>
      <c r="L72" s="8" t="s">
        <v>144</v>
      </c>
      <c r="M72" s="9">
        <v>61</v>
      </c>
      <c r="N72" s="9">
        <v>60</v>
      </c>
      <c r="O72" s="10">
        <f t="shared" si="6"/>
        <v>60.699999999999996</v>
      </c>
      <c r="P72" s="4">
        <v>7</v>
      </c>
      <c r="Q72" s="11"/>
      <c r="R72" s="11">
        <v>86</v>
      </c>
      <c r="S72" s="11">
        <v>76.33</v>
      </c>
      <c r="T72" s="11">
        <v>83.4</v>
      </c>
      <c r="U72" s="12">
        <f t="shared" si="5"/>
        <v>81.799</v>
      </c>
      <c r="V72" s="12">
        <f t="shared" si="7"/>
        <v>71.2495</v>
      </c>
      <c r="W72" s="4">
        <v>7</v>
      </c>
      <c r="X72" s="4" t="s">
        <v>489</v>
      </c>
      <c r="Y72" s="5" t="s">
        <v>490</v>
      </c>
      <c r="Z72" s="13">
        <v>42217</v>
      </c>
      <c r="AA72" s="5" t="s">
        <v>381</v>
      </c>
    </row>
    <row r="73" spans="1:27" ht="17.25" customHeight="1">
      <c r="A73" s="4">
        <v>110</v>
      </c>
      <c r="B73" s="4">
        <v>4</v>
      </c>
      <c r="C73" s="4">
        <v>20</v>
      </c>
      <c r="D73" s="8" t="s">
        <v>382</v>
      </c>
      <c r="E73" s="4" t="s">
        <v>9</v>
      </c>
      <c r="F73" s="5" t="s">
        <v>383</v>
      </c>
      <c r="G73" s="5" t="s">
        <v>63</v>
      </c>
      <c r="H73" s="5" t="s">
        <v>141</v>
      </c>
      <c r="I73" s="5" t="s">
        <v>311</v>
      </c>
      <c r="J73" s="4" t="s">
        <v>384</v>
      </c>
      <c r="K73" s="4" t="s">
        <v>143</v>
      </c>
      <c r="L73" s="8" t="s">
        <v>144</v>
      </c>
      <c r="M73" s="9">
        <v>62</v>
      </c>
      <c r="N73" s="9">
        <v>52</v>
      </c>
      <c r="O73" s="10">
        <f t="shared" si="6"/>
        <v>59</v>
      </c>
      <c r="P73" s="4">
        <v>10</v>
      </c>
      <c r="Q73" s="11"/>
      <c r="R73" s="11">
        <v>85.67</v>
      </c>
      <c r="S73" s="11">
        <v>67.33</v>
      </c>
      <c r="T73" s="11">
        <v>90.2</v>
      </c>
      <c r="U73" s="12">
        <f t="shared" si="5"/>
        <v>82.43299999999999</v>
      </c>
      <c r="V73" s="12">
        <f t="shared" si="7"/>
        <v>70.7165</v>
      </c>
      <c r="W73" s="4">
        <v>8</v>
      </c>
      <c r="X73" s="4" t="s">
        <v>489</v>
      </c>
      <c r="Y73" s="5" t="s">
        <v>490</v>
      </c>
      <c r="Z73" s="13">
        <v>42217</v>
      </c>
      <c r="AA73" s="5" t="s">
        <v>385</v>
      </c>
    </row>
    <row r="74" spans="1:27" ht="17.25" customHeight="1">
      <c r="A74" s="4">
        <v>313</v>
      </c>
      <c r="B74" s="9">
        <v>6</v>
      </c>
      <c r="C74" s="4">
        <v>23</v>
      </c>
      <c r="D74" s="8" t="s">
        <v>386</v>
      </c>
      <c r="E74" s="4" t="s">
        <v>9</v>
      </c>
      <c r="F74" s="5" t="s">
        <v>387</v>
      </c>
      <c r="G74" s="5" t="s">
        <v>388</v>
      </c>
      <c r="H74" s="5" t="s">
        <v>389</v>
      </c>
      <c r="I74" s="5" t="s">
        <v>390</v>
      </c>
      <c r="J74" s="8" t="s">
        <v>391</v>
      </c>
      <c r="K74" s="4" t="s">
        <v>392</v>
      </c>
      <c r="L74" s="8" t="s">
        <v>393</v>
      </c>
      <c r="M74" s="9">
        <v>57</v>
      </c>
      <c r="N74" s="9">
        <v>55</v>
      </c>
      <c r="O74" s="10">
        <f t="shared" si="6"/>
        <v>56.4</v>
      </c>
      <c r="P74" s="4">
        <v>2</v>
      </c>
      <c r="Q74" s="11"/>
      <c r="R74" s="4"/>
      <c r="S74" s="4"/>
      <c r="T74" s="11">
        <v>77.6</v>
      </c>
      <c r="U74" s="12">
        <f aca="true" t="shared" si="8" ref="U74:U79">T74</f>
        <v>77.6</v>
      </c>
      <c r="V74" s="10">
        <f t="shared" si="7"/>
        <v>67</v>
      </c>
      <c r="W74" s="4">
        <v>2</v>
      </c>
      <c r="X74" s="4" t="s">
        <v>489</v>
      </c>
      <c r="Y74" s="5" t="s">
        <v>490</v>
      </c>
      <c r="Z74" s="13">
        <v>42218</v>
      </c>
      <c r="AA74" s="5" t="s">
        <v>65</v>
      </c>
    </row>
    <row r="75" spans="1:27" ht="17.25" customHeight="1">
      <c r="A75" s="4">
        <v>283</v>
      </c>
      <c r="B75" s="9">
        <v>5</v>
      </c>
      <c r="C75" s="4">
        <v>1</v>
      </c>
      <c r="D75" s="8" t="s">
        <v>394</v>
      </c>
      <c r="E75" s="4" t="s">
        <v>9</v>
      </c>
      <c r="F75" s="5" t="s">
        <v>395</v>
      </c>
      <c r="G75" s="5" t="s">
        <v>63</v>
      </c>
      <c r="H75" s="5" t="s">
        <v>396</v>
      </c>
      <c r="I75" s="5" t="s">
        <v>390</v>
      </c>
      <c r="J75" s="8" t="s">
        <v>397</v>
      </c>
      <c r="K75" s="4" t="s">
        <v>398</v>
      </c>
      <c r="L75" s="8" t="s">
        <v>399</v>
      </c>
      <c r="M75" s="9">
        <v>67</v>
      </c>
      <c r="N75" s="9">
        <v>50</v>
      </c>
      <c r="O75" s="10">
        <f t="shared" si="6"/>
        <v>61.9</v>
      </c>
      <c r="P75" s="4">
        <v>1</v>
      </c>
      <c r="Q75" s="11"/>
      <c r="R75" s="4"/>
      <c r="S75" s="4"/>
      <c r="T75" s="11">
        <v>77.2</v>
      </c>
      <c r="U75" s="12">
        <f t="shared" si="8"/>
        <v>77.2</v>
      </c>
      <c r="V75" s="10">
        <f t="shared" si="7"/>
        <v>69.55</v>
      </c>
      <c r="W75" s="4">
        <v>1</v>
      </c>
      <c r="X75" s="4" t="s">
        <v>489</v>
      </c>
      <c r="Y75" s="5" t="s">
        <v>490</v>
      </c>
      <c r="Z75" s="13">
        <v>42218</v>
      </c>
      <c r="AA75" s="5" t="s">
        <v>77</v>
      </c>
    </row>
    <row r="76" spans="1:27" ht="17.25" customHeight="1">
      <c r="A76" s="4">
        <v>358</v>
      </c>
      <c r="B76" s="4">
        <v>8</v>
      </c>
      <c r="C76" s="4">
        <v>10</v>
      </c>
      <c r="D76" s="8" t="s">
        <v>400</v>
      </c>
      <c r="E76" s="4" t="s">
        <v>67</v>
      </c>
      <c r="F76" s="5" t="s">
        <v>401</v>
      </c>
      <c r="G76" s="5" t="s">
        <v>402</v>
      </c>
      <c r="H76" s="5" t="s">
        <v>403</v>
      </c>
      <c r="I76" s="5" t="s">
        <v>390</v>
      </c>
      <c r="J76" s="8" t="s">
        <v>404</v>
      </c>
      <c r="K76" s="4" t="s">
        <v>405</v>
      </c>
      <c r="L76" s="8" t="s">
        <v>406</v>
      </c>
      <c r="M76" s="9">
        <v>65</v>
      </c>
      <c r="N76" s="9">
        <v>51</v>
      </c>
      <c r="O76" s="10">
        <f t="shared" si="6"/>
        <v>60.8</v>
      </c>
      <c r="P76" s="4">
        <v>2</v>
      </c>
      <c r="Q76" s="11"/>
      <c r="R76" s="4"/>
      <c r="S76" s="4"/>
      <c r="T76" s="11">
        <v>75.8</v>
      </c>
      <c r="U76" s="12">
        <f t="shared" si="8"/>
        <v>75.8</v>
      </c>
      <c r="V76" s="10">
        <f t="shared" si="7"/>
        <v>68.3</v>
      </c>
      <c r="W76" s="4">
        <v>2</v>
      </c>
      <c r="X76" s="4" t="s">
        <v>489</v>
      </c>
      <c r="Y76" s="5" t="s">
        <v>490</v>
      </c>
      <c r="Z76" s="13">
        <v>42218</v>
      </c>
      <c r="AA76" s="5" t="s">
        <v>407</v>
      </c>
    </row>
    <row r="77" spans="1:27" ht="17.25" customHeight="1">
      <c r="A77" s="4">
        <v>312</v>
      </c>
      <c r="B77" s="9">
        <v>6</v>
      </c>
      <c r="C77" s="4">
        <v>22</v>
      </c>
      <c r="D77" s="8" t="s">
        <v>408</v>
      </c>
      <c r="E77" s="4" t="s">
        <v>67</v>
      </c>
      <c r="F77" s="5" t="s">
        <v>409</v>
      </c>
      <c r="G77" s="5" t="s">
        <v>63</v>
      </c>
      <c r="H77" s="5" t="s">
        <v>410</v>
      </c>
      <c r="I77" s="5" t="s">
        <v>390</v>
      </c>
      <c r="J77" s="8" t="s">
        <v>411</v>
      </c>
      <c r="K77" s="4" t="s">
        <v>392</v>
      </c>
      <c r="L77" s="8" t="s">
        <v>393</v>
      </c>
      <c r="M77" s="9">
        <v>63</v>
      </c>
      <c r="N77" s="9">
        <v>56</v>
      </c>
      <c r="O77" s="10">
        <f t="shared" si="6"/>
        <v>60.89999999999999</v>
      </c>
      <c r="P77" s="4">
        <v>1</v>
      </c>
      <c r="Q77" s="11"/>
      <c r="R77" s="4"/>
      <c r="S77" s="4"/>
      <c r="T77" s="11">
        <v>80.6</v>
      </c>
      <c r="U77" s="12">
        <f t="shared" si="8"/>
        <v>80.6</v>
      </c>
      <c r="V77" s="10">
        <f t="shared" si="7"/>
        <v>70.75</v>
      </c>
      <c r="W77" s="4">
        <v>1</v>
      </c>
      <c r="X77" s="4" t="s">
        <v>489</v>
      </c>
      <c r="Y77" s="5" t="s">
        <v>490</v>
      </c>
      <c r="Z77" s="13">
        <v>42218</v>
      </c>
      <c r="AA77" s="5" t="s">
        <v>91</v>
      </c>
    </row>
    <row r="78" spans="1:27" ht="17.25" customHeight="1">
      <c r="A78" s="4">
        <v>256</v>
      </c>
      <c r="B78" s="9">
        <v>4</v>
      </c>
      <c r="C78" s="4">
        <v>1</v>
      </c>
      <c r="D78" s="8" t="s">
        <v>412</v>
      </c>
      <c r="E78" s="4" t="s">
        <v>67</v>
      </c>
      <c r="F78" s="5" t="s">
        <v>413</v>
      </c>
      <c r="G78" s="5" t="s">
        <v>414</v>
      </c>
      <c r="H78" s="5" t="s">
        <v>415</v>
      </c>
      <c r="I78" s="5" t="s">
        <v>390</v>
      </c>
      <c r="J78" s="8" t="s">
        <v>416</v>
      </c>
      <c r="K78" s="4" t="s">
        <v>417</v>
      </c>
      <c r="L78" s="8" t="s">
        <v>418</v>
      </c>
      <c r="M78" s="9">
        <v>76</v>
      </c>
      <c r="N78" s="9">
        <v>47</v>
      </c>
      <c r="O78" s="10">
        <f t="shared" si="6"/>
        <v>67.3</v>
      </c>
      <c r="P78" s="4">
        <v>2</v>
      </c>
      <c r="Q78" s="11"/>
      <c r="R78" s="4"/>
      <c r="S78" s="4"/>
      <c r="T78" s="11">
        <v>81.2</v>
      </c>
      <c r="U78" s="12">
        <f t="shared" si="8"/>
        <v>81.2</v>
      </c>
      <c r="V78" s="10">
        <f t="shared" si="7"/>
        <v>74.25</v>
      </c>
      <c r="W78" s="4">
        <v>1</v>
      </c>
      <c r="X78" s="4" t="s">
        <v>489</v>
      </c>
      <c r="Y78" s="5" t="s">
        <v>490</v>
      </c>
      <c r="Z78" s="13">
        <v>42218</v>
      </c>
      <c r="AA78" s="5" t="s">
        <v>419</v>
      </c>
    </row>
    <row r="79" spans="1:27" ht="17.25" customHeight="1">
      <c r="A79" s="4">
        <v>357</v>
      </c>
      <c r="B79" s="4">
        <v>8</v>
      </c>
      <c r="C79" s="4">
        <v>9</v>
      </c>
      <c r="D79" s="8" t="s">
        <v>420</v>
      </c>
      <c r="E79" s="4" t="s">
        <v>9</v>
      </c>
      <c r="F79" s="5" t="s">
        <v>421</v>
      </c>
      <c r="G79" s="5" t="s">
        <v>109</v>
      </c>
      <c r="H79" s="5" t="s">
        <v>422</v>
      </c>
      <c r="I79" s="5" t="s">
        <v>390</v>
      </c>
      <c r="J79" s="8" t="s">
        <v>423</v>
      </c>
      <c r="K79" s="4" t="s">
        <v>405</v>
      </c>
      <c r="L79" s="8" t="s">
        <v>406</v>
      </c>
      <c r="M79" s="9">
        <v>70</v>
      </c>
      <c r="N79" s="9">
        <v>54</v>
      </c>
      <c r="O79" s="10">
        <f t="shared" si="6"/>
        <v>65.2</v>
      </c>
      <c r="P79" s="4">
        <v>1</v>
      </c>
      <c r="Q79" s="11"/>
      <c r="R79" s="4"/>
      <c r="S79" s="4"/>
      <c r="T79" s="11">
        <v>87.4</v>
      </c>
      <c r="U79" s="12">
        <f t="shared" si="8"/>
        <v>87.4</v>
      </c>
      <c r="V79" s="10">
        <f t="shared" si="7"/>
        <v>76.30000000000001</v>
      </c>
      <c r="W79" s="4">
        <v>1</v>
      </c>
      <c r="X79" s="4" t="s">
        <v>489</v>
      </c>
      <c r="Y79" s="5" t="s">
        <v>490</v>
      </c>
      <c r="Z79" s="13">
        <v>42218</v>
      </c>
      <c r="AA79" s="5" t="s">
        <v>424</v>
      </c>
    </row>
    <row r="80" spans="1:27" ht="18" customHeight="1">
      <c r="A80" s="4">
        <v>1</v>
      </c>
      <c r="B80" s="4">
        <v>1</v>
      </c>
      <c r="C80" s="4">
        <v>8</v>
      </c>
      <c r="D80" s="8" t="s">
        <v>425</v>
      </c>
      <c r="E80" s="4" t="s">
        <v>9</v>
      </c>
      <c r="F80" s="5" t="s">
        <v>426</v>
      </c>
      <c r="G80" s="5" t="s">
        <v>414</v>
      </c>
      <c r="H80" s="5" t="s">
        <v>427</v>
      </c>
      <c r="I80" s="5" t="s">
        <v>390</v>
      </c>
      <c r="J80" s="8" t="s">
        <v>428</v>
      </c>
      <c r="K80" s="4" t="s">
        <v>429</v>
      </c>
      <c r="L80" s="8" t="s">
        <v>430</v>
      </c>
      <c r="M80" s="9">
        <v>73</v>
      </c>
      <c r="N80" s="9">
        <v>62</v>
      </c>
      <c r="O80" s="10">
        <f t="shared" si="6"/>
        <v>69.69999999999999</v>
      </c>
      <c r="P80" s="4">
        <v>1</v>
      </c>
      <c r="Q80" s="11">
        <v>67</v>
      </c>
      <c r="R80" s="4"/>
      <c r="S80" s="4"/>
      <c r="T80" s="11"/>
      <c r="U80" s="12">
        <f>Q80</f>
        <v>67</v>
      </c>
      <c r="V80" s="10">
        <f t="shared" si="7"/>
        <v>68.35</v>
      </c>
      <c r="W80" s="4">
        <v>1</v>
      </c>
      <c r="X80" s="4" t="s">
        <v>489</v>
      </c>
      <c r="Y80" s="5" t="s">
        <v>490</v>
      </c>
      <c r="Z80" s="13">
        <v>42216</v>
      </c>
      <c r="AA80" s="5" t="s">
        <v>208</v>
      </c>
    </row>
    <row r="81" spans="1:27" ht="17.25" customHeight="1">
      <c r="A81" s="4">
        <v>359</v>
      </c>
      <c r="B81" s="4">
        <v>8</v>
      </c>
      <c r="C81" s="4">
        <v>8</v>
      </c>
      <c r="D81" s="8" t="s">
        <v>431</v>
      </c>
      <c r="E81" s="4" t="s">
        <v>9</v>
      </c>
      <c r="F81" s="5" t="s">
        <v>432</v>
      </c>
      <c r="G81" s="5" t="s">
        <v>433</v>
      </c>
      <c r="H81" s="5" t="s">
        <v>434</v>
      </c>
      <c r="I81" s="5" t="s">
        <v>390</v>
      </c>
      <c r="J81" s="8" t="s">
        <v>435</v>
      </c>
      <c r="K81" s="4" t="s">
        <v>436</v>
      </c>
      <c r="L81" s="8" t="s">
        <v>437</v>
      </c>
      <c r="M81" s="9">
        <v>77</v>
      </c>
      <c r="N81" s="9">
        <v>52</v>
      </c>
      <c r="O81" s="10">
        <f t="shared" si="6"/>
        <v>69.5</v>
      </c>
      <c r="P81" s="4">
        <v>1</v>
      </c>
      <c r="Q81" s="11"/>
      <c r="R81" s="4"/>
      <c r="S81" s="4"/>
      <c r="T81" s="11">
        <v>78.6</v>
      </c>
      <c r="U81" s="12">
        <f>T81</f>
        <v>78.6</v>
      </c>
      <c r="V81" s="10">
        <f t="shared" si="7"/>
        <v>74.05</v>
      </c>
      <c r="W81" s="4">
        <v>1</v>
      </c>
      <c r="X81" s="4" t="s">
        <v>489</v>
      </c>
      <c r="Y81" s="5" t="s">
        <v>490</v>
      </c>
      <c r="Z81" s="13">
        <v>42218</v>
      </c>
      <c r="AA81" s="5" t="s">
        <v>438</v>
      </c>
    </row>
    <row r="82" spans="1:27" ht="17.25" customHeight="1">
      <c r="A82" s="4">
        <v>49</v>
      </c>
      <c r="B82" s="9">
        <v>2</v>
      </c>
      <c r="C82" s="4">
        <v>2</v>
      </c>
      <c r="D82" s="8" t="s">
        <v>439</v>
      </c>
      <c r="E82" s="4" t="s">
        <v>9</v>
      </c>
      <c r="F82" s="5" t="s">
        <v>440</v>
      </c>
      <c r="G82" s="5" t="s">
        <v>441</v>
      </c>
      <c r="H82" s="5" t="s">
        <v>12</v>
      </c>
      <c r="I82" s="5" t="s">
        <v>390</v>
      </c>
      <c r="J82" s="4" t="s">
        <v>442</v>
      </c>
      <c r="K82" s="4" t="s">
        <v>443</v>
      </c>
      <c r="L82" s="8" t="s">
        <v>444</v>
      </c>
      <c r="M82" s="9">
        <v>82</v>
      </c>
      <c r="N82" s="9">
        <v>60</v>
      </c>
      <c r="O82" s="10">
        <f t="shared" si="6"/>
        <v>75.4</v>
      </c>
      <c r="P82" s="4">
        <v>1</v>
      </c>
      <c r="Q82" s="11"/>
      <c r="R82" s="11">
        <v>67.67</v>
      </c>
      <c r="S82" s="11"/>
      <c r="T82" s="11">
        <v>79.4</v>
      </c>
      <c r="U82" s="12">
        <f>R82*0.4+T82*0.6</f>
        <v>74.708</v>
      </c>
      <c r="V82" s="12">
        <f t="shared" si="7"/>
        <v>75.054</v>
      </c>
      <c r="W82" s="4">
        <v>1</v>
      </c>
      <c r="X82" s="4" t="s">
        <v>489</v>
      </c>
      <c r="Y82" s="5" t="s">
        <v>490</v>
      </c>
      <c r="Z82" s="13">
        <v>42217</v>
      </c>
      <c r="AA82" s="5" t="s">
        <v>249</v>
      </c>
    </row>
    <row r="83" spans="1:27" ht="17.25" customHeight="1">
      <c r="A83" s="4">
        <v>177</v>
      </c>
      <c r="B83" s="9">
        <v>1</v>
      </c>
      <c r="C83" s="4">
        <v>1</v>
      </c>
      <c r="D83" s="8" t="s">
        <v>445</v>
      </c>
      <c r="E83" s="4" t="s">
        <v>9</v>
      </c>
      <c r="F83" s="5" t="s">
        <v>446</v>
      </c>
      <c r="G83" s="5" t="s">
        <v>63</v>
      </c>
      <c r="H83" s="5" t="s">
        <v>447</v>
      </c>
      <c r="I83" s="5" t="s">
        <v>390</v>
      </c>
      <c r="J83" s="8" t="s">
        <v>448</v>
      </c>
      <c r="K83" s="4" t="s">
        <v>449</v>
      </c>
      <c r="L83" s="8" t="s">
        <v>450</v>
      </c>
      <c r="M83" s="9">
        <v>80</v>
      </c>
      <c r="N83" s="9">
        <v>61</v>
      </c>
      <c r="O83" s="10">
        <f t="shared" si="6"/>
        <v>74.3</v>
      </c>
      <c r="P83" s="4">
        <v>1</v>
      </c>
      <c r="Q83" s="11"/>
      <c r="R83" s="4"/>
      <c r="S83" s="4"/>
      <c r="T83" s="11">
        <v>87.6</v>
      </c>
      <c r="U83" s="12">
        <f>T83</f>
        <v>87.6</v>
      </c>
      <c r="V83" s="10">
        <f t="shared" si="7"/>
        <v>80.94999999999999</v>
      </c>
      <c r="W83" s="4">
        <v>1</v>
      </c>
      <c r="X83" s="4" t="s">
        <v>489</v>
      </c>
      <c r="Y83" s="5" t="s">
        <v>490</v>
      </c>
      <c r="Z83" s="13">
        <v>42218</v>
      </c>
      <c r="AA83" s="5" t="s">
        <v>451</v>
      </c>
    </row>
    <row r="84" spans="1:27" ht="17.25" customHeight="1">
      <c r="A84" s="4">
        <v>50</v>
      </c>
      <c r="B84" s="9">
        <v>2</v>
      </c>
      <c r="C84" s="4">
        <v>1</v>
      </c>
      <c r="D84" s="8" t="s">
        <v>452</v>
      </c>
      <c r="E84" s="4" t="s">
        <v>9</v>
      </c>
      <c r="F84" s="5" t="s">
        <v>453</v>
      </c>
      <c r="G84" s="5" t="s">
        <v>454</v>
      </c>
      <c r="H84" s="5" t="s">
        <v>12</v>
      </c>
      <c r="I84" s="5" t="s">
        <v>390</v>
      </c>
      <c r="J84" s="4" t="s">
        <v>455</v>
      </c>
      <c r="K84" s="4" t="s">
        <v>443</v>
      </c>
      <c r="L84" s="8" t="s">
        <v>444</v>
      </c>
      <c r="M84" s="9">
        <v>83</v>
      </c>
      <c r="N84" s="9">
        <v>57</v>
      </c>
      <c r="O84" s="10">
        <f t="shared" si="6"/>
        <v>75.19999999999999</v>
      </c>
      <c r="P84" s="4">
        <v>2</v>
      </c>
      <c r="Q84" s="11"/>
      <c r="R84" s="11">
        <v>64.67</v>
      </c>
      <c r="S84" s="11"/>
      <c r="T84" s="11">
        <v>79.6</v>
      </c>
      <c r="U84" s="12">
        <f>R84*0.4+T84*0.6</f>
        <v>73.628</v>
      </c>
      <c r="V84" s="12">
        <f t="shared" si="7"/>
        <v>74.41399999999999</v>
      </c>
      <c r="W84" s="4">
        <v>2</v>
      </c>
      <c r="X84" s="4" t="s">
        <v>489</v>
      </c>
      <c r="Y84" s="5" t="s">
        <v>490</v>
      </c>
      <c r="Z84" s="13">
        <v>42217</v>
      </c>
      <c r="AA84" s="5" t="s">
        <v>456</v>
      </c>
    </row>
    <row r="85" spans="1:27" ht="17.25" customHeight="1">
      <c r="A85" s="4">
        <v>315</v>
      </c>
      <c r="B85" s="9">
        <v>6</v>
      </c>
      <c r="C85" s="4">
        <v>1</v>
      </c>
      <c r="D85" s="8" t="s">
        <v>457</v>
      </c>
      <c r="E85" s="4" t="s">
        <v>67</v>
      </c>
      <c r="F85" s="5" t="s">
        <v>458</v>
      </c>
      <c r="G85" s="5" t="s">
        <v>63</v>
      </c>
      <c r="H85" s="5" t="s">
        <v>459</v>
      </c>
      <c r="I85" s="5" t="s">
        <v>390</v>
      </c>
      <c r="J85" s="8" t="s">
        <v>460</v>
      </c>
      <c r="K85" s="4" t="s">
        <v>461</v>
      </c>
      <c r="L85" s="8" t="s">
        <v>462</v>
      </c>
      <c r="M85" s="9">
        <v>80</v>
      </c>
      <c r="N85" s="9">
        <v>63</v>
      </c>
      <c r="O85" s="10">
        <f t="shared" si="6"/>
        <v>74.9</v>
      </c>
      <c r="P85" s="4">
        <v>1</v>
      </c>
      <c r="Q85" s="11"/>
      <c r="R85" s="4"/>
      <c r="S85" s="4"/>
      <c r="T85" s="11">
        <v>77.2</v>
      </c>
      <c r="U85" s="12">
        <f>T85</f>
        <v>77.2</v>
      </c>
      <c r="V85" s="10">
        <f t="shared" si="7"/>
        <v>76.05000000000001</v>
      </c>
      <c r="W85" s="4">
        <v>1</v>
      </c>
      <c r="X85" s="4" t="s">
        <v>489</v>
      </c>
      <c r="Y85" s="5" t="s">
        <v>490</v>
      </c>
      <c r="Z85" s="13">
        <v>42218</v>
      </c>
      <c r="AA85" s="5" t="s">
        <v>463</v>
      </c>
    </row>
    <row r="86" spans="1:27" ht="17.25" customHeight="1">
      <c r="A86" s="4">
        <v>335</v>
      </c>
      <c r="B86" s="4">
        <v>7</v>
      </c>
      <c r="C86" s="4">
        <v>18</v>
      </c>
      <c r="D86" s="8" t="s">
        <v>464</v>
      </c>
      <c r="E86" s="4" t="s">
        <v>9</v>
      </c>
      <c r="F86" s="5" t="s">
        <v>465</v>
      </c>
      <c r="G86" s="5" t="s">
        <v>20</v>
      </c>
      <c r="H86" s="5" t="s">
        <v>466</v>
      </c>
      <c r="I86" s="5" t="s">
        <v>390</v>
      </c>
      <c r="J86" s="8" t="s">
        <v>467</v>
      </c>
      <c r="K86" s="4" t="s">
        <v>468</v>
      </c>
      <c r="L86" s="8" t="s">
        <v>469</v>
      </c>
      <c r="M86" s="9">
        <v>69</v>
      </c>
      <c r="N86" s="9">
        <v>60</v>
      </c>
      <c r="O86" s="10">
        <f t="shared" si="6"/>
        <v>66.3</v>
      </c>
      <c r="P86" s="4">
        <v>2</v>
      </c>
      <c r="Q86" s="11"/>
      <c r="R86" s="4"/>
      <c r="S86" s="4"/>
      <c r="T86" s="11">
        <v>92</v>
      </c>
      <c r="U86" s="12">
        <f>T86</f>
        <v>92</v>
      </c>
      <c r="V86" s="10">
        <f t="shared" si="7"/>
        <v>79.15</v>
      </c>
      <c r="W86" s="4">
        <v>1</v>
      </c>
      <c r="X86" s="4" t="s">
        <v>489</v>
      </c>
      <c r="Y86" s="5" t="s">
        <v>490</v>
      </c>
      <c r="Z86" s="13">
        <v>42218</v>
      </c>
      <c r="AA86" s="5" t="s">
        <v>463</v>
      </c>
    </row>
  </sheetData>
  <mergeCells count="1">
    <mergeCell ref="A1:X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2015-09-11T08:08:10Z</dcterms:modified>
  <cp:category/>
  <cp:version/>
  <cp:contentType/>
  <cp:contentStatus/>
</cp:coreProperties>
</file>